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86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C177" i="5"/>
  <c r="E177" i="5"/>
  <c r="D177" i="5"/>
  <c r="H177" i="24" l="1"/>
  <c r="D177" i="24"/>
  <c r="F177" i="24"/>
  <c r="N177" i="4"/>
  <c r="H177" i="4"/>
  <c r="D177" i="4"/>
  <c r="E177" i="4"/>
  <c r="P176" i="24"/>
  <c r="G176" i="24"/>
  <c r="F176" i="24"/>
  <c r="C176" i="24"/>
  <c r="P176" i="4"/>
  <c r="G176" i="4"/>
  <c r="C176" i="4"/>
  <c r="E176" i="23"/>
  <c r="D176" i="23"/>
  <c r="C176" i="23"/>
  <c r="E176" i="5"/>
  <c r="C176" i="5"/>
  <c r="D176" i="5"/>
  <c r="J176" i="4" l="1"/>
  <c r="J176" i="24"/>
  <c r="H176" i="24" s="1"/>
  <c r="F176" i="4"/>
  <c r="N176" i="24"/>
  <c r="E176" i="24"/>
  <c r="N176" i="4"/>
  <c r="H176" i="4"/>
  <c r="D176" i="4"/>
  <c r="E176" i="4"/>
  <c r="P175" i="24"/>
  <c r="N175" i="24" s="1"/>
  <c r="F175" i="24"/>
  <c r="E175" i="24"/>
  <c r="C175" i="24"/>
  <c r="P175" i="4"/>
  <c r="N175" i="4" s="1"/>
  <c r="G175" i="4"/>
  <c r="E175" i="4"/>
  <c r="C175" i="4"/>
  <c r="E175" i="23"/>
  <c r="C175" i="23"/>
  <c r="D175" i="23"/>
  <c r="E175" i="5"/>
  <c r="D175" i="5"/>
  <c r="C175" i="5"/>
  <c r="D176" i="24" l="1"/>
  <c r="J175" i="4"/>
  <c r="H175" i="4" s="1"/>
  <c r="G175" i="24"/>
  <c r="F175" i="4"/>
  <c r="J175" i="24"/>
  <c r="H175" i="24" s="1"/>
  <c r="D175" i="4"/>
  <c r="F174" i="24"/>
  <c r="E174" i="24"/>
  <c r="G174" i="24"/>
  <c r="C174" i="24"/>
  <c r="P174" i="4"/>
  <c r="G174" i="4"/>
  <c r="E174" i="4"/>
  <c r="C174" i="23"/>
  <c r="E174" i="23"/>
  <c r="D174" i="23"/>
  <c r="E174" i="5"/>
  <c r="D174" i="5"/>
  <c r="C174" i="5"/>
  <c r="N174" i="4" l="1"/>
  <c r="P174" i="24"/>
  <c r="N174" i="24" s="1"/>
  <c r="J174" i="4"/>
  <c r="D174" i="4" s="1"/>
  <c r="C174" i="4"/>
  <c r="D175" i="24"/>
  <c r="J174" i="24"/>
  <c r="H174" i="24" s="1"/>
  <c r="H174" i="4"/>
  <c r="F174" i="4"/>
  <c r="F173" i="24"/>
  <c r="C173" i="24"/>
  <c r="P173" i="4"/>
  <c r="N173" i="4" s="1"/>
  <c r="E173" i="4"/>
  <c r="C173" i="4"/>
  <c r="D173" i="23"/>
  <c r="C173" i="23"/>
  <c r="E173" i="23"/>
  <c r="E173" i="5"/>
  <c r="C173" i="5"/>
  <c r="D174" i="24" l="1"/>
  <c r="D173" i="5"/>
  <c r="G173" i="4"/>
  <c r="J173" i="24"/>
  <c r="H173" i="24" s="1"/>
  <c r="J173" i="4"/>
  <c r="D173" i="4" s="1"/>
  <c r="P173" i="24"/>
  <c r="N173" i="24" s="1"/>
  <c r="G173" i="24"/>
  <c r="E173" i="24"/>
  <c r="F173" i="4"/>
  <c r="E172" i="24"/>
  <c r="C172" i="24"/>
  <c r="G172" i="24"/>
  <c r="F172" i="24"/>
  <c r="F172" i="4"/>
  <c r="C172" i="4"/>
  <c r="G172" i="4"/>
  <c r="E172" i="23"/>
  <c r="D172" i="23"/>
  <c r="C172" i="23"/>
  <c r="D172" i="5"/>
  <c r="E172" i="5"/>
  <c r="C172" i="5"/>
  <c r="H173" i="4" l="1"/>
  <c r="D173" i="24"/>
  <c r="P172" i="4"/>
  <c r="N172" i="4" s="1"/>
  <c r="P172" i="24"/>
  <c r="N172" i="24" s="1"/>
  <c r="J172" i="4"/>
  <c r="J172" i="24"/>
  <c r="H172" i="24" s="1"/>
  <c r="E172" i="4"/>
  <c r="P171" i="24"/>
  <c r="N171" i="24" s="1"/>
  <c r="E171" i="24"/>
  <c r="C171" i="24"/>
  <c r="G171" i="4"/>
  <c r="C171" i="4"/>
  <c r="E171" i="4"/>
  <c r="D171" i="23"/>
  <c r="C171" i="23"/>
  <c r="E171" i="23"/>
  <c r="C171" i="5"/>
  <c r="E171" i="5"/>
  <c r="D171" i="5"/>
  <c r="D172" i="4" l="1"/>
  <c r="P171" i="4"/>
  <c r="N171" i="4" s="1"/>
  <c r="D172" i="24"/>
  <c r="H172" i="4"/>
  <c r="J171" i="24"/>
  <c r="H171" i="24" s="1"/>
  <c r="J171" i="4"/>
  <c r="D171" i="4" s="1"/>
  <c r="G171" i="24"/>
  <c r="F171" i="24"/>
  <c r="F171" i="4"/>
  <c r="G170" i="24"/>
  <c r="F170" i="24"/>
  <c r="C170" i="24"/>
  <c r="G170" i="4"/>
  <c r="J170" i="4"/>
  <c r="F170" i="4"/>
  <c r="E170" i="4"/>
  <c r="E170" i="23"/>
  <c r="C170" i="23"/>
  <c r="D170" i="23"/>
  <c r="E170" i="5"/>
  <c r="D170" i="5"/>
  <c r="C170" i="5"/>
  <c r="D171" i="24" l="1"/>
  <c r="H171" i="4"/>
  <c r="C170" i="4"/>
  <c r="J170" i="24"/>
  <c r="H170" i="24" s="1"/>
  <c r="E170" i="24"/>
  <c r="P170" i="4"/>
  <c r="N170" i="4" s="1"/>
  <c r="P170" i="24"/>
  <c r="N170" i="24" s="1"/>
  <c r="H170" i="4"/>
  <c r="J169" i="24"/>
  <c r="H169" i="24" s="1"/>
  <c r="F169" i="24"/>
  <c r="C169" i="24"/>
  <c r="E169" i="24"/>
  <c r="F169" i="4"/>
  <c r="J169" i="4"/>
  <c r="C169" i="4"/>
  <c r="D169" i="23"/>
  <c r="C169" i="23"/>
  <c r="E169" i="5"/>
  <c r="C169" i="5"/>
  <c r="D169" i="5"/>
  <c r="P169" i="24" l="1"/>
  <c r="N169" i="24" s="1"/>
  <c r="G169" i="4"/>
  <c r="D170" i="4"/>
  <c r="G169" i="24"/>
  <c r="E169" i="23"/>
  <c r="D170" i="24"/>
  <c r="D169" i="24"/>
  <c r="H169" i="4"/>
  <c r="P169" i="4"/>
  <c r="N169" i="4" s="1"/>
  <c r="E169" i="4"/>
  <c r="F168" i="24"/>
  <c r="E168" i="24"/>
  <c r="G168" i="24"/>
  <c r="C168" i="24"/>
  <c r="G168" i="4"/>
  <c r="E168" i="4"/>
  <c r="C168" i="4"/>
  <c r="E168" i="23"/>
  <c r="C168" i="23"/>
  <c r="D168" i="23"/>
  <c r="E168" i="5"/>
  <c r="D168" i="5"/>
  <c r="C168" i="5"/>
  <c r="P168" i="24" l="1"/>
  <c r="N168" i="24" s="1"/>
  <c r="J168" i="4"/>
  <c r="H168" i="4" s="1"/>
  <c r="F168" i="4"/>
  <c r="J168" i="24"/>
  <c r="H168" i="24" s="1"/>
  <c r="P168" i="4"/>
  <c r="N168" i="4" s="1"/>
  <c r="D169" i="4"/>
  <c r="F167" i="24"/>
  <c r="E167" i="24"/>
  <c r="C167" i="24"/>
  <c r="G167" i="24"/>
  <c r="G167" i="4"/>
  <c r="E167" i="4"/>
  <c r="C167" i="4"/>
  <c r="E167" i="23"/>
  <c r="C167" i="23"/>
  <c r="D167" i="23"/>
  <c r="E167" i="5"/>
  <c r="D167" i="5"/>
  <c r="C167" i="5"/>
  <c r="P167" i="24" l="1"/>
  <c r="N167" i="24" s="1"/>
  <c r="J167" i="4"/>
  <c r="H167" i="4" s="1"/>
  <c r="F167" i="4"/>
  <c r="J167" i="24"/>
  <c r="H167" i="24" s="1"/>
  <c r="D168" i="24"/>
  <c r="P167" i="4"/>
  <c r="N167" i="4" s="1"/>
  <c r="D168" i="4"/>
  <c r="P166" i="24"/>
  <c r="F166" i="24"/>
  <c r="C166" i="24"/>
  <c r="G166" i="24"/>
  <c r="E166" i="4"/>
  <c r="C166" i="4"/>
  <c r="G166" i="4"/>
  <c r="E166" i="23"/>
  <c r="D166" i="23"/>
  <c r="C166" i="23"/>
  <c r="D166" i="5"/>
  <c r="C166" i="5"/>
  <c r="E166" i="5"/>
  <c r="J166" i="4" l="1"/>
  <c r="H166" i="4" s="1"/>
  <c r="P166" i="4"/>
  <c r="N166" i="4" s="1"/>
  <c r="D167" i="24"/>
  <c r="D167" i="4"/>
  <c r="F166" i="4"/>
  <c r="J166" i="24"/>
  <c r="D166" i="24" s="1"/>
  <c r="N166" i="24"/>
  <c r="E166" i="24"/>
  <c r="P165" i="24"/>
  <c r="F165" i="24"/>
  <c r="J165" i="24"/>
  <c r="G165" i="24"/>
  <c r="C165" i="24"/>
  <c r="P165" i="4"/>
  <c r="N165" i="4" s="1"/>
  <c r="E165" i="4"/>
  <c r="G165" i="4"/>
  <c r="F165" i="4"/>
  <c r="C165" i="4"/>
  <c r="D165" i="23"/>
  <c r="E165" i="23"/>
  <c r="C165" i="23"/>
  <c r="C165" i="5"/>
  <c r="D166" i="4" l="1"/>
  <c r="E165" i="5"/>
  <c r="H166" i="24"/>
  <c r="J165" i="4"/>
  <c r="H165" i="4" s="1"/>
  <c r="D165" i="5"/>
  <c r="N165" i="24"/>
  <c r="H165" i="24"/>
  <c r="D165" i="24"/>
  <c r="E165" i="24"/>
  <c r="G164" i="24"/>
  <c r="F164" i="24"/>
  <c r="E164" i="24"/>
  <c r="J164" i="24"/>
  <c r="H164" i="24" s="1"/>
  <c r="C164" i="24"/>
  <c r="G164" i="4"/>
  <c r="E164" i="4"/>
  <c r="C164" i="4"/>
  <c r="F164" i="4"/>
  <c r="E164" i="23"/>
  <c r="D164" i="23"/>
  <c r="C164" i="23"/>
  <c r="E164" i="5"/>
  <c r="D164" i="5"/>
  <c r="C164" i="5" l="1"/>
  <c r="P164" i="24"/>
  <c r="P164" i="4"/>
  <c r="N164" i="4" s="1"/>
  <c r="N164" i="24"/>
  <c r="J164" i="4"/>
  <c r="H164" i="4" s="1"/>
  <c r="D165" i="4"/>
  <c r="D164" i="24"/>
  <c r="G163" i="24"/>
  <c r="F163" i="24"/>
  <c r="E163" i="24"/>
  <c r="C163" i="24"/>
  <c r="F163" i="4"/>
  <c r="C163" i="4"/>
  <c r="G163" i="4"/>
  <c r="E163" i="23"/>
  <c r="C163" i="23"/>
  <c r="D163" i="23"/>
  <c r="E163" i="5"/>
  <c r="D163" i="5"/>
  <c r="C163" i="5"/>
  <c r="J163" i="24" l="1"/>
  <c r="H163" i="24" s="1"/>
  <c r="J163" i="4"/>
  <c r="P163" i="4"/>
  <c r="D163" i="4" s="1"/>
  <c r="P163" i="24"/>
  <c r="N163" i="24" s="1"/>
  <c r="D164" i="4"/>
  <c r="H163" i="4"/>
  <c r="E163" i="4"/>
  <c r="F162" i="24"/>
  <c r="E162" i="24"/>
  <c r="C162" i="24"/>
  <c r="G162" i="24"/>
  <c r="G162" i="4"/>
  <c r="F162" i="4"/>
  <c r="E162" i="4"/>
  <c r="C162" i="4"/>
  <c r="C162" i="23"/>
  <c r="E162" i="23"/>
  <c r="D162" i="23"/>
  <c r="E162" i="5"/>
  <c r="C162" i="5"/>
  <c r="D163" i="24" l="1"/>
  <c r="P162" i="24"/>
  <c r="N162" i="24" s="1"/>
  <c r="J162" i="4"/>
  <c r="H162" i="4" s="1"/>
  <c r="J162" i="24"/>
  <c r="H162" i="24" s="1"/>
  <c r="N163" i="4"/>
  <c r="D162" i="5"/>
  <c r="P162" i="4"/>
  <c r="N162" i="4" s="1"/>
  <c r="E161" i="24"/>
  <c r="G161" i="24"/>
  <c r="F161" i="24"/>
  <c r="C161" i="24"/>
  <c r="E161" i="4"/>
  <c r="C161" i="4"/>
  <c r="E161" i="23"/>
  <c r="D161" i="23"/>
  <c r="C161" i="23"/>
  <c r="C161" i="5"/>
  <c r="D161" i="5"/>
  <c r="D162" i="24" l="1"/>
  <c r="E161" i="5"/>
  <c r="G161" i="4"/>
  <c r="J161" i="4"/>
  <c r="P161" i="24"/>
  <c r="N161" i="24" s="1"/>
  <c r="D162" i="4"/>
  <c r="P161" i="4"/>
  <c r="N161" i="4" s="1"/>
  <c r="J161" i="24"/>
  <c r="H161" i="24" s="1"/>
  <c r="H161" i="4"/>
  <c r="F161" i="4"/>
  <c r="G160" i="24"/>
  <c r="C160" i="24"/>
  <c r="F160" i="4"/>
  <c r="J160" i="4"/>
  <c r="C160" i="4"/>
  <c r="G160" i="4"/>
  <c r="D160" i="23"/>
  <c r="C160" i="23"/>
  <c r="E160" i="5"/>
  <c r="D160" i="5"/>
  <c r="C160" i="5"/>
  <c r="D161" i="4" l="1"/>
  <c r="E160" i="23"/>
  <c r="D161" i="24"/>
  <c r="F160" i="24"/>
  <c r="P160" i="24"/>
  <c r="N160" i="24" s="1"/>
  <c r="P160" i="4"/>
  <c r="N160" i="4" s="1"/>
  <c r="J160" i="24"/>
  <c r="H160" i="24" s="1"/>
  <c r="E160" i="24"/>
  <c r="H160" i="4"/>
  <c r="D160" i="4"/>
  <c r="E160" i="4"/>
  <c r="P159" i="24"/>
  <c r="N159" i="24" s="1"/>
  <c r="C159" i="24"/>
  <c r="J159" i="4"/>
  <c r="C159" i="4"/>
  <c r="E159" i="4"/>
  <c r="E159" i="23"/>
  <c r="C159" i="23"/>
  <c r="D159" i="23"/>
  <c r="E159" i="5"/>
  <c r="G159" i="4" l="1"/>
  <c r="J159" i="24"/>
  <c r="H159" i="24" s="1"/>
  <c r="G159" i="24"/>
  <c r="P159" i="4"/>
  <c r="N159" i="4" s="1"/>
  <c r="E159" i="24"/>
  <c r="C159" i="5"/>
  <c r="D160" i="24"/>
  <c r="D159" i="5"/>
  <c r="D159" i="24"/>
  <c r="F159" i="24"/>
  <c r="D159" i="4"/>
  <c r="H159" i="4"/>
  <c r="F159" i="4"/>
  <c r="P158" i="24"/>
  <c r="N158" i="24" s="1"/>
  <c r="E158" i="24"/>
  <c r="C158" i="24"/>
  <c r="G158" i="4"/>
  <c r="C158" i="4"/>
  <c r="E158" i="4"/>
  <c r="E158" i="23"/>
  <c r="D158" i="23"/>
  <c r="C158" i="23"/>
  <c r="E158" i="5"/>
  <c r="D158" i="5"/>
  <c r="C158" i="5"/>
  <c r="J158" i="24" l="1"/>
  <c r="G158" i="24"/>
  <c r="P158" i="4"/>
  <c r="N158" i="4" s="1"/>
  <c r="J158" i="4"/>
  <c r="H158" i="4" s="1"/>
  <c r="D158" i="24"/>
  <c r="H158" i="24"/>
  <c r="F158" i="24"/>
  <c r="F158" i="4"/>
  <c r="P157" i="24"/>
  <c r="N157" i="24" s="1"/>
  <c r="C157" i="24"/>
  <c r="C157" i="4"/>
  <c r="E157" i="4"/>
  <c r="E157" i="23"/>
  <c r="D157" i="23"/>
  <c r="C157" i="23"/>
  <c r="C157" i="5"/>
  <c r="E157" i="5"/>
  <c r="D157" i="5"/>
  <c r="G157" i="4" l="1"/>
  <c r="D158" i="4"/>
  <c r="P157" i="4"/>
  <c r="N157" i="4" s="1"/>
  <c r="J157" i="4"/>
  <c r="H157" i="4" s="1"/>
  <c r="E157" i="24"/>
  <c r="G157" i="24"/>
  <c r="J157" i="24"/>
  <c r="H157" i="24" s="1"/>
  <c r="F157" i="24"/>
  <c r="F157" i="4"/>
  <c r="P156" i="24"/>
  <c r="N156" i="24" s="1"/>
  <c r="F156" i="24"/>
  <c r="E156" i="24"/>
  <c r="G156" i="24"/>
  <c r="C156" i="24"/>
  <c r="G156" i="4"/>
  <c r="F156" i="4"/>
  <c r="E156" i="4"/>
  <c r="C156" i="4"/>
  <c r="D156" i="23"/>
  <c r="E156" i="23"/>
  <c r="C156" i="23"/>
  <c r="C156" i="5"/>
  <c r="E156" i="5"/>
  <c r="D156" i="5"/>
  <c r="D157" i="4" l="1"/>
  <c r="D157" i="24"/>
  <c r="J156" i="4"/>
  <c r="H156" i="4" s="1"/>
  <c r="J156" i="24"/>
  <c r="H156" i="24" s="1"/>
  <c r="P156" i="4"/>
  <c r="N156" i="4" s="1"/>
  <c r="J155" i="24"/>
  <c r="E155" i="24"/>
  <c r="P155" i="4"/>
  <c r="N155" i="4" s="1"/>
  <c r="G155" i="4"/>
  <c r="E155" i="4"/>
  <c r="C155" i="4"/>
  <c r="E155" i="23"/>
  <c r="D155" i="23"/>
  <c r="C155" i="23"/>
  <c r="E155" i="5"/>
  <c r="D155" i="5"/>
  <c r="C155" i="5"/>
  <c r="P155" i="24" l="1"/>
  <c r="N155" i="24" s="1"/>
  <c r="C155" i="24"/>
  <c r="G155" i="24"/>
  <c r="D156" i="4"/>
  <c r="J155" i="4"/>
  <c r="H155" i="4" s="1"/>
  <c r="D156" i="24"/>
  <c r="H155" i="24"/>
  <c r="D155" i="24"/>
  <c r="F155" i="24"/>
  <c r="F155" i="4"/>
  <c r="E154" i="24"/>
  <c r="G154" i="24"/>
  <c r="C154" i="24"/>
  <c r="P154" i="4"/>
  <c r="N154" i="4" s="1"/>
  <c r="E154" i="4"/>
  <c r="C154" i="4"/>
  <c r="D154" i="23"/>
  <c r="E154" i="23"/>
  <c r="C154" i="23"/>
  <c r="D154" i="5"/>
  <c r="E154" i="5"/>
  <c r="C154" i="5"/>
  <c r="J154" i="4" l="1"/>
  <c r="P154" i="24"/>
  <c r="N154" i="24" s="1"/>
  <c r="D155" i="4"/>
  <c r="G154" i="4"/>
  <c r="J154" i="24"/>
  <c r="H154" i="24"/>
  <c r="F154" i="24"/>
  <c r="H154" i="4"/>
  <c r="D154" i="4"/>
  <c r="F154" i="4"/>
  <c r="F153" i="24"/>
  <c r="G153" i="24"/>
  <c r="C153" i="24"/>
  <c r="P153" i="4"/>
  <c r="J153" i="4"/>
  <c r="E153" i="4"/>
  <c r="C153" i="4"/>
  <c r="E153" i="23"/>
  <c r="D153" i="23"/>
  <c r="C153" i="23"/>
  <c r="E153" i="5"/>
  <c r="D153" i="5"/>
  <c r="C153" i="5"/>
  <c r="H153" i="4" l="1"/>
  <c r="N153" i="4"/>
  <c r="P153" i="24"/>
  <c r="D154" i="24"/>
  <c r="F153" i="4"/>
  <c r="G153" i="4"/>
  <c r="J153" i="24"/>
  <c r="D153" i="24" s="1"/>
  <c r="N153" i="24"/>
  <c r="E153" i="24"/>
  <c r="D153" i="4"/>
  <c r="F152" i="24"/>
  <c r="E152" i="24"/>
  <c r="G152" i="24"/>
  <c r="C152" i="24"/>
  <c r="F152" i="4"/>
  <c r="C152" i="4"/>
  <c r="G152" i="4"/>
  <c r="E152" i="23"/>
  <c r="D152" i="23"/>
  <c r="C152" i="23"/>
  <c r="E152" i="5"/>
  <c r="D152" i="5"/>
  <c r="C152" i="5"/>
  <c r="P152" i="24" l="1"/>
  <c r="N152" i="24" s="1"/>
  <c r="P152" i="4"/>
  <c r="H153" i="24"/>
  <c r="J152" i="4"/>
  <c r="D152" i="4" s="1"/>
  <c r="J152" i="24"/>
  <c r="H152" i="24" s="1"/>
  <c r="N152" i="4"/>
  <c r="E152" i="4"/>
  <c r="P151" i="24"/>
  <c r="N151" i="24" s="1"/>
  <c r="E151" i="24"/>
  <c r="G151" i="24"/>
  <c r="C151" i="24"/>
  <c r="P151" i="4"/>
  <c r="C151" i="4"/>
  <c r="G151" i="4"/>
  <c r="E151" i="4"/>
  <c r="C151" i="23"/>
  <c r="E151" i="23"/>
  <c r="D151" i="23"/>
  <c r="E151" i="5"/>
  <c r="D151" i="5"/>
  <c r="C151" i="5"/>
  <c r="H152" i="4" l="1"/>
  <c r="N151" i="4"/>
  <c r="J151" i="4"/>
  <c r="D151" i="4" s="1"/>
  <c r="D152" i="24"/>
  <c r="J151" i="24"/>
  <c r="H151" i="24" s="1"/>
  <c r="F151" i="24"/>
  <c r="H151" i="4"/>
  <c r="F151" i="4"/>
  <c r="G150" i="24"/>
  <c r="F150" i="24"/>
  <c r="C150" i="24"/>
  <c r="E150" i="4"/>
  <c r="G150" i="4"/>
  <c r="C150" i="4"/>
  <c r="E150" i="23"/>
  <c r="D150" i="23"/>
  <c r="C150" i="23"/>
  <c r="E150" i="5"/>
  <c r="D150" i="5"/>
  <c r="C150" i="5"/>
  <c r="P150" i="24" l="1"/>
  <c r="D151" i="24"/>
  <c r="F150" i="4"/>
  <c r="J150" i="4"/>
  <c r="H150" i="4" s="1"/>
  <c r="J150" i="24"/>
  <c r="H150" i="24" s="1"/>
  <c r="N150" i="24"/>
  <c r="E150" i="24"/>
  <c r="P150" i="4"/>
  <c r="N150" i="4" s="1"/>
  <c r="E149" i="24"/>
  <c r="C149" i="24"/>
  <c r="F149" i="24"/>
  <c r="F149" i="4"/>
  <c r="G149" i="4"/>
  <c r="C149" i="4"/>
  <c r="E149" i="23"/>
  <c r="D149" i="23"/>
  <c r="C149" i="23"/>
  <c r="E149" i="5"/>
  <c r="C149" i="5"/>
  <c r="P149" i="24" l="1"/>
  <c r="N149" i="24" s="1"/>
  <c r="D150" i="24"/>
  <c r="P149" i="4"/>
  <c r="N149" i="4" s="1"/>
  <c r="G149" i="24"/>
  <c r="D149" i="5"/>
  <c r="J149" i="24"/>
  <c r="H149" i="24" s="1"/>
  <c r="J149" i="4"/>
  <c r="D149" i="4" s="1"/>
  <c r="D150" i="4"/>
  <c r="E149" i="4"/>
  <c r="P148" i="24"/>
  <c r="N148" i="24" s="1"/>
  <c r="E148" i="24"/>
  <c r="G148" i="24"/>
  <c r="C148" i="24"/>
  <c r="P148" i="4"/>
  <c r="N148" i="4" s="1"/>
  <c r="G148" i="4"/>
  <c r="E148" i="4"/>
  <c r="C148" i="4"/>
  <c r="C148" i="23"/>
  <c r="E148" i="23"/>
  <c r="D148" i="23"/>
  <c r="D148" i="5"/>
  <c r="C148" i="5"/>
  <c r="E148" i="5"/>
  <c r="J148" i="24" l="1"/>
  <c r="D149" i="24"/>
  <c r="H149" i="4"/>
  <c r="J148" i="4"/>
  <c r="D148" i="4" s="1"/>
  <c r="H148" i="24"/>
  <c r="D148" i="24"/>
  <c r="F148" i="24"/>
  <c r="F148" i="4"/>
  <c r="P147" i="24"/>
  <c r="G147" i="24"/>
  <c r="C147" i="24"/>
  <c r="P147" i="4"/>
  <c r="N147" i="4" s="1"/>
  <c r="G147" i="4"/>
  <c r="C147" i="4"/>
  <c r="E147" i="23"/>
  <c r="D147" i="23"/>
  <c r="C147" i="23"/>
  <c r="E147" i="5"/>
  <c r="D147" i="5"/>
  <c r="C147" i="5"/>
  <c r="H148" i="4" l="1"/>
  <c r="E147" i="4"/>
  <c r="E147" i="24"/>
  <c r="J147" i="4"/>
  <c r="H147" i="4" s="1"/>
  <c r="J147" i="24"/>
  <c r="D147" i="24" s="1"/>
  <c r="N147" i="24"/>
  <c r="F147" i="24"/>
  <c r="F147" i="4"/>
  <c r="G146" i="24"/>
  <c r="C146" i="24"/>
  <c r="P146" i="4"/>
  <c r="N146" i="4" s="1"/>
  <c r="G146" i="4"/>
  <c r="F146" i="4"/>
  <c r="C146" i="4"/>
  <c r="E146" i="23"/>
  <c r="D146" i="23"/>
  <c r="C146" i="23"/>
  <c r="C146" i="5"/>
  <c r="E146" i="5"/>
  <c r="D146" i="5"/>
  <c r="P146" i="24" l="1"/>
  <c r="E146" i="4"/>
  <c r="J146" i="24"/>
  <c r="D147" i="4"/>
  <c r="H147" i="24"/>
  <c r="F146" i="24"/>
  <c r="J146" i="4"/>
  <c r="H146" i="4" s="1"/>
  <c r="N146" i="24"/>
  <c r="E146" i="24"/>
  <c r="G145" i="24"/>
  <c r="F145" i="24"/>
  <c r="C145" i="24"/>
  <c r="G145" i="4"/>
  <c r="F145" i="4"/>
  <c r="E145" i="4"/>
  <c r="C145" i="23"/>
  <c r="E145" i="23"/>
  <c r="E145" i="5"/>
  <c r="C145" i="5"/>
  <c r="D146" i="24" l="1"/>
  <c r="H146" i="24"/>
  <c r="D146" i="4"/>
  <c r="E145" i="24"/>
  <c r="C145" i="4"/>
  <c r="D145" i="5"/>
  <c r="J145" i="4"/>
  <c r="H145" i="4" s="1"/>
  <c r="J145" i="24"/>
  <c r="H145" i="24" s="1"/>
  <c r="D145" i="23"/>
  <c r="P145" i="4"/>
  <c r="N145" i="4" s="1"/>
  <c r="P145" i="24"/>
  <c r="N145" i="24" s="1"/>
  <c r="E144" i="24"/>
  <c r="G144" i="4"/>
  <c r="F144" i="4"/>
  <c r="E144" i="23"/>
  <c r="D144" i="23"/>
  <c r="C144" i="23"/>
  <c r="D144" i="5"/>
  <c r="E144" i="5"/>
  <c r="G144" i="24" l="1"/>
  <c r="C144" i="5"/>
  <c r="C144" i="24"/>
  <c r="P144" i="24"/>
  <c r="N144" i="24" s="1"/>
  <c r="J144" i="24"/>
  <c r="P144" i="4"/>
  <c r="N144" i="4" s="1"/>
  <c r="D145" i="4"/>
  <c r="J144" i="4"/>
  <c r="H144" i="4" s="1"/>
  <c r="D145" i="24"/>
  <c r="F144" i="24"/>
  <c r="E144" i="4"/>
  <c r="C144" i="4"/>
  <c r="E143" i="24"/>
  <c r="C143" i="24"/>
  <c r="E143" i="4"/>
  <c r="G143" i="4"/>
  <c r="E143" i="23"/>
  <c r="C143" i="23"/>
  <c r="C143" i="5"/>
  <c r="E143" i="5" l="1"/>
  <c r="C143" i="4"/>
  <c r="D143" i="5"/>
  <c r="D144" i="24"/>
  <c r="D143" i="23"/>
  <c r="H144" i="24"/>
  <c r="D144" i="4"/>
  <c r="P143" i="24"/>
  <c r="N143" i="24" s="1"/>
  <c r="P143" i="4"/>
  <c r="N143" i="4" s="1"/>
  <c r="J143" i="24"/>
  <c r="H143" i="24" s="1"/>
  <c r="J143" i="4"/>
  <c r="H143" i="4" s="1"/>
  <c r="G143" i="24"/>
  <c r="F143" i="24"/>
  <c r="F143" i="4"/>
  <c r="F142" i="24"/>
  <c r="E142" i="24"/>
  <c r="C142" i="24"/>
  <c r="E142" i="4"/>
  <c r="C142" i="4"/>
  <c r="G142" i="4"/>
  <c r="F142" i="4"/>
  <c r="E142" i="23"/>
  <c r="D142" i="23"/>
  <c r="E142" i="5"/>
  <c r="C142" i="5"/>
  <c r="G142" i="24" l="1"/>
  <c r="D142" i="5"/>
  <c r="C142" i="23"/>
  <c r="D143" i="24"/>
  <c r="D143" i="4"/>
  <c r="P142" i="24"/>
  <c r="J142" i="24"/>
  <c r="H142" i="24" s="1"/>
  <c r="P142" i="4"/>
  <c r="N142" i="4" s="1"/>
  <c r="J142" i="4"/>
  <c r="H142" i="4" s="1"/>
  <c r="F141" i="24"/>
  <c r="C141" i="24"/>
  <c r="F141" i="4"/>
  <c r="E141" i="4"/>
  <c r="C141" i="4"/>
  <c r="E141" i="23"/>
  <c r="D141" i="23"/>
  <c r="E141" i="5"/>
  <c r="C141" i="5"/>
  <c r="D141" i="5" l="1"/>
  <c r="C141" i="23"/>
  <c r="P141" i="24"/>
  <c r="N141" i="24" s="1"/>
  <c r="D142" i="24"/>
  <c r="P141" i="4"/>
  <c r="N141" i="4" s="1"/>
  <c r="J141" i="24"/>
  <c r="H141" i="24" s="1"/>
  <c r="N142" i="24"/>
  <c r="G141" i="24"/>
  <c r="D142" i="4"/>
  <c r="G141" i="4"/>
  <c r="J141" i="4"/>
  <c r="H141" i="4" s="1"/>
  <c r="E141" i="24"/>
  <c r="E140" i="24"/>
  <c r="C140" i="24"/>
  <c r="C140" i="4"/>
  <c r="D140" i="23"/>
  <c r="C140" i="23"/>
  <c r="E140" i="23"/>
  <c r="E140" i="5"/>
  <c r="D140" i="5"/>
  <c r="C140" i="5"/>
  <c r="E140" i="4" l="1"/>
  <c r="D141" i="24"/>
  <c r="P140" i="24"/>
  <c r="N140" i="24" s="1"/>
  <c r="D141" i="4"/>
  <c r="P140" i="4"/>
  <c r="N140" i="4" s="1"/>
  <c r="J140" i="24"/>
  <c r="H140" i="24" s="1"/>
  <c r="J140" i="4"/>
  <c r="G140" i="24"/>
  <c r="G140" i="4"/>
  <c r="F140" i="24"/>
  <c r="F140" i="4"/>
  <c r="E139" i="24"/>
  <c r="E139" i="4"/>
  <c r="C139" i="4"/>
  <c r="E139" i="23"/>
  <c r="E139" i="5"/>
  <c r="D139" i="5"/>
  <c r="C139" i="5"/>
  <c r="C139" i="24" l="1"/>
  <c r="C139" i="23"/>
  <c r="D139" i="23"/>
  <c r="D140" i="24"/>
  <c r="P139" i="24"/>
  <c r="N139" i="24" s="1"/>
  <c r="D140" i="4"/>
  <c r="G139" i="24"/>
  <c r="H140" i="4"/>
  <c r="P139" i="4"/>
  <c r="N139" i="4" s="1"/>
  <c r="J139" i="24"/>
  <c r="H139" i="24" s="1"/>
  <c r="J139" i="4"/>
  <c r="H139" i="4" s="1"/>
  <c r="G139" i="4"/>
  <c r="F139" i="24"/>
  <c r="F139" i="4"/>
  <c r="F138" i="24"/>
  <c r="C138" i="24"/>
  <c r="E138" i="5"/>
  <c r="C138" i="5" l="1"/>
  <c r="D138" i="5"/>
  <c r="D138" i="23"/>
  <c r="C138" i="23"/>
  <c r="C138" i="4"/>
  <c r="E138" i="23"/>
  <c r="J138" i="24"/>
  <c r="H138" i="24" s="1"/>
  <c r="D139" i="24"/>
  <c r="P138" i="24"/>
  <c r="N138" i="24" s="1"/>
  <c r="P138" i="4"/>
  <c r="N138" i="4" s="1"/>
  <c r="G138" i="24"/>
  <c r="D139" i="4"/>
  <c r="E138" i="4"/>
  <c r="G138" i="4"/>
  <c r="J138" i="4"/>
  <c r="H138" i="4" s="1"/>
  <c r="E138" i="24"/>
  <c r="F138" i="4"/>
  <c r="C137" i="24"/>
  <c r="E137" i="4"/>
  <c r="C137" i="4"/>
  <c r="D137" i="23"/>
  <c r="E137" i="5"/>
  <c r="D137" i="5"/>
  <c r="E137" i="24" l="1"/>
  <c r="C137" i="5"/>
  <c r="E137" i="23"/>
  <c r="C137" i="23"/>
  <c r="D138" i="24"/>
  <c r="P137" i="24"/>
  <c r="N137" i="24" s="1"/>
  <c r="G137" i="4"/>
  <c r="P137" i="4"/>
  <c r="N137" i="4" s="1"/>
  <c r="J137" i="24"/>
  <c r="H137" i="24" s="1"/>
  <c r="G137" i="24"/>
  <c r="D138" i="4"/>
  <c r="J137" i="4"/>
  <c r="F137" i="24"/>
  <c r="F137" i="4"/>
  <c r="G136" i="24"/>
  <c r="E136" i="24"/>
  <c r="C136" i="24"/>
  <c r="G136" i="4"/>
  <c r="E136" i="4"/>
  <c r="C136" i="4"/>
  <c r="C136" i="23"/>
  <c r="E136" i="5"/>
  <c r="D136" i="5"/>
  <c r="D137" i="4" l="1"/>
  <c r="D136" i="23"/>
  <c r="C136" i="5"/>
  <c r="E136" i="23"/>
  <c r="D137" i="24"/>
  <c r="H137" i="4"/>
  <c r="P136" i="24"/>
  <c r="N136" i="24" s="1"/>
  <c r="P136" i="4"/>
  <c r="N136" i="4" s="1"/>
  <c r="J136" i="4"/>
  <c r="J136" i="24"/>
  <c r="H136" i="24" s="1"/>
  <c r="F136" i="24"/>
  <c r="F136" i="4"/>
  <c r="E135" i="24"/>
  <c r="G135" i="4"/>
  <c r="E135" i="4"/>
  <c r="C135" i="4"/>
  <c r="E135" i="23"/>
  <c r="C135" i="23"/>
  <c r="D135" i="5"/>
  <c r="C135" i="5"/>
  <c r="D135" i="23" l="1"/>
  <c r="E135" i="5"/>
  <c r="C135" i="24"/>
  <c r="P135" i="24"/>
  <c r="N135" i="24" s="1"/>
  <c r="D136" i="4"/>
  <c r="H136" i="4"/>
  <c r="P135" i="4"/>
  <c r="N135" i="4" s="1"/>
  <c r="D136" i="24"/>
  <c r="J135" i="24"/>
  <c r="H135" i="24" s="1"/>
  <c r="J135" i="4"/>
  <c r="G135" i="24"/>
  <c r="F135" i="24"/>
  <c r="F135" i="4"/>
  <c r="C134" i="24"/>
  <c r="G134" i="4"/>
  <c r="C134" i="4"/>
  <c r="E134" i="23"/>
  <c r="C134" i="23"/>
  <c r="E134" i="5"/>
  <c r="D134" i="5"/>
  <c r="C134" i="5"/>
  <c r="E134" i="4" l="1"/>
  <c r="D134" i="23"/>
  <c r="D135" i="4"/>
  <c r="P134" i="4"/>
  <c r="N134" i="4" s="1"/>
  <c r="D135" i="24"/>
  <c r="P134" i="24"/>
  <c r="N134" i="24" s="1"/>
  <c r="G134" i="24"/>
  <c r="E134" i="24"/>
  <c r="H135" i="4"/>
  <c r="J134" i="4"/>
  <c r="J134" i="24"/>
  <c r="H134" i="24" s="1"/>
  <c r="F134" i="24"/>
  <c r="F134" i="4"/>
  <c r="E133" i="24"/>
  <c r="C133" i="24"/>
  <c r="G133" i="4"/>
  <c r="F133" i="4"/>
  <c r="E133" i="4"/>
  <c r="D133" i="23"/>
  <c r="C133" i="23"/>
  <c r="E133" i="23"/>
  <c r="D133" i="5"/>
  <c r="C133" i="5"/>
  <c r="E133" i="5" l="1"/>
  <c r="C133" i="4"/>
  <c r="G133" i="24"/>
  <c r="D134" i="4"/>
  <c r="P133" i="24"/>
  <c r="N133" i="24" s="1"/>
  <c r="H134" i="4"/>
  <c r="D134" i="24"/>
  <c r="F133" i="24"/>
  <c r="J133" i="4"/>
  <c r="H133" i="4" s="1"/>
  <c r="P133" i="4"/>
  <c r="N133" i="4" s="1"/>
  <c r="J133" i="24"/>
  <c r="H133" i="24" s="1"/>
  <c r="G132" i="24"/>
  <c r="F132" i="24"/>
  <c r="G132" i="4"/>
  <c r="E132" i="23"/>
  <c r="D132" i="23"/>
  <c r="C132" i="23"/>
  <c r="C132" i="5"/>
  <c r="E132" i="5" l="1"/>
  <c r="C132" i="4"/>
  <c r="E132" i="4"/>
  <c r="C132" i="24"/>
  <c r="D133" i="4"/>
  <c r="D133" i="24"/>
  <c r="J132" i="24"/>
  <c r="H132" i="24" s="1"/>
  <c r="P132" i="24"/>
  <c r="N132" i="24" s="1"/>
  <c r="D132" i="5"/>
  <c r="J132" i="4"/>
  <c r="H132" i="4" s="1"/>
  <c r="F132" i="4"/>
  <c r="P132" i="4"/>
  <c r="N132" i="4" s="1"/>
  <c r="E132" i="24"/>
  <c r="E131" i="24"/>
  <c r="G131" i="4"/>
  <c r="E131" i="4"/>
  <c r="C131" i="4"/>
  <c r="E131" i="23"/>
  <c r="C131" i="23"/>
  <c r="D131" i="5"/>
  <c r="C131" i="5" l="1"/>
  <c r="E131" i="5"/>
  <c r="C131" i="24"/>
  <c r="D132" i="24"/>
  <c r="D131" i="23"/>
  <c r="P131" i="24"/>
  <c r="N131" i="24" s="1"/>
  <c r="D132" i="4"/>
  <c r="G131" i="24"/>
  <c r="P131" i="4"/>
  <c r="N131" i="4" s="1"/>
  <c r="J131" i="4"/>
  <c r="H131" i="4" s="1"/>
  <c r="J131" i="24"/>
  <c r="F131" i="24"/>
  <c r="F131" i="4"/>
  <c r="F130" i="24"/>
  <c r="E130" i="24"/>
  <c r="C130" i="24"/>
  <c r="C130" i="4"/>
  <c r="D130" i="23"/>
  <c r="C130" i="23"/>
  <c r="E130" i="5"/>
  <c r="C130" i="5"/>
  <c r="E130" i="23" l="1"/>
  <c r="D130" i="5"/>
  <c r="D131" i="24"/>
  <c r="P130" i="4"/>
  <c r="N130" i="4" s="1"/>
  <c r="G130" i="4"/>
  <c r="F130" i="4"/>
  <c r="P130" i="24"/>
  <c r="N130" i="24" s="1"/>
  <c r="D131" i="4"/>
  <c r="J130" i="4"/>
  <c r="H130" i="4" s="1"/>
  <c r="H131" i="24"/>
  <c r="G130" i="24"/>
  <c r="J130" i="24"/>
  <c r="H130" i="24" s="1"/>
  <c r="E130" i="4"/>
  <c r="G129" i="24"/>
  <c r="C129" i="24"/>
  <c r="F129" i="4"/>
  <c r="E129" i="4"/>
  <c r="C129" i="4"/>
  <c r="E129" i="23"/>
  <c r="D129" i="23"/>
  <c r="D129" i="5"/>
  <c r="C129" i="5" l="1"/>
  <c r="G129" i="4"/>
  <c r="E129" i="5"/>
  <c r="C129" i="23"/>
  <c r="D130" i="4"/>
  <c r="D130" i="24"/>
  <c r="P129" i="4"/>
  <c r="N129" i="4" s="1"/>
  <c r="P129" i="24"/>
  <c r="N129" i="24" s="1"/>
  <c r="J129" i="4"/>
  <c r="H129" i="4" s="1"/>
  <c r="J129" i="24"/>
  <c r="H129" i="24" s="1"/>
  <c r="F129" i="24"/>
  <c r="E129" i="24"/>
  <c r="F128" i="24"/>
  <c r="C128" i="4"/>
  <c r="E128" i="23"/>
  <c r="D128" i="23"/>
  <c r="E128" i="5"/>
  <c r="C128" i="5" l="1"/>
  <c r="D128" i="5"/>
  <c r="J128" i="24"/>
  <c r="H128" i="24" s="1"/>
  <c r="D129" i="4"/>
  <c r="C128" i="23"/>
  <c r="J128" i="4"/>
  <c r="H128" i="4" s="1"/>
  <c r="G128" i="24"/>
  <c r="C128" i="24"/>
  <c r="E128" i="24"/>
  <c r="E128" i="4"/>
  <c r="D129" i="24"/>
  <c r="P128" i="4"/>
  <c r="N128" i="4" s="1"/>
  <c r="P128" i="24"/>
  <c r="N128" i="24" s="1"/>
  <c r="G128" i="4"/>
  <c r="F128" i="4"/>
  <c r="G127" i="24"/>
  <c r="C127" i="24"/>
  <c r="C127" i="4"/>
  <c r="E127" i="23"/>
  <c r="E127" i="5"/>
  <c r="C127" i="5"/>
  <c r="E127" i="4" l="1"/>
  <c r="E127" i="24"/>
  <c r="D127" i="5"/>
  <c r="C127" i="23"/>
  <c r="D127" i="23"/>
  <c r="G127" i="4"/>
  <c r="P127" i="24"/>
  <c r="N127" i="24" s="1"/>
  <c r="P127" i="4"/>
  <c r="N127" i="4" s="1"/>
  <c r="J127" i="4"/>
  <c r="H127" i="4" s="1"/>
  <c r="D128" i="24"/>
  <c r="D128" i="4"/>
  <c r="J127" i="24"/>
  <c r="H127" i="24" s="1"/>
  <c r="F127" i="24"/>
  <c r="F127" i="4"/>
  <c r="C126" i="24"/>
  <c r="E126" i="4"/>
  <c r="E126" i="23"/>
  <c r="D126" i="23"/>
  <c r="C126" i="23"/>
  <c r="E126" i="5"/>
  <c r="E126" i="24" l="1"/>
  <c r="G126" i="24"/>
  <c r="C126" i="4"/>
  <c r="C126" i="5"/>
  <c r="D126" i="5"/>
  <c r="D127" i="4"/>
  <c r="D127" i="24"/>
  <c r="G126" i="4"/>
  <c r="P126" i="24"/>
  <c r="N126" i="24" s="1"/>
  <c r="P126" i="4"/>
  <c r="N126" i="4" s="1"/>
  <c r="J126" i="4"/>
  <c r="H126" i="4" s="1"/>
  <c r="J126" i="24"/>
  <c r="H126" i="24" s="1"/>
  <c r="F126" i="24"/>
  <c r="F126" i="4"/>
  <c r="C125" i="24"/>
  <c r="G125" i="4"/>
  <c r="C125" i="4"/>
  <c r="E125" i="23"/>
  <c r="E125" i="5"/>
  <c r="C125" i="5"/>
  <c r="G125" i="24" l="1"/>
  <c r="D125" i="5"/>
  <c r="D125" i="23"/>
  <c r="C125" i="23"/>
  <c r="P125" i="4"/>
  <c r="N125" i="4" s="1"/>
  <c r="P125" i="24"/>
  <c r="N125" i="24" s="1"/>
  <c r="D126" i="24"/>
  <c r="J125" i="4"/>
  <c r="H125" i="4" s="1"/>
  <c r="J125" i="24"/>
  <c r="H125" i="24" s="1"/>
  <c r="D126" i="4"/>
  <c r="F125" i="4"/>
  <c r="F125" i="24"/>
  <c r="E125" i="24"/>
  <c r="E125" i="4"/>
  <c r="E124" i="24"/>
  <c r="E124" i="23" l="1"/>
  <c r="D125" i="24"/>
  <c r="D125" i="4"/>
  <c r="G124" i="24"/>
  <c r="E124" i="5"/>
  <c r="D124" i="23"/>
  <c r="C124" i="24"/>
  <c r="C124" i="5"/>
  <c r="D124" i="5"/>
  <c r="G124" i="4"/>
  <c r="F124" i="24"/>
  <c r="J124" i="24"/>
  <c r="H124" i="24" s="1"/>
  <c r="C124" i="4"/>
  <c r="C124" i="23"/>
  <c r="P124" i="4"/>
  <c r="N124" i="4" s="1"/>
  <c r="P124" i="24"/>
  <c r="N124" i="24" s="1"/>
  <c r="J124" i="4"/>
  <c r="H124" i="4" s="1"/>
  <c r="E124" i="4"/>
  <c r="F124" i="4"/>
  <c r="D123" i="5" l="1"/>
  <c r="G123" i="4"/>
  <c r="E123" i="23"/>
  <c r="E123" i="4"/>
  <c r="C123" i="24"/>
  <c r="D123" i="23"/>
  <c r="E123" i="24"/>
  <c r="C123" i="4"/>
  <c r="D124" i="4"/>
  <c r="E123" i="5"/>
  <c r="C123" i="23"/>
  <c r="C123" i="5"/>
  <c r="G123" i="24"/>
  <c r="P123" i="24"/>
  <c r="N123" i="24" s="1"/>
  <c r="P123" i="4"/>
  <c r="N123" i="4" s="1"/>
  <c r="J123" i="4"/>
  <c r="H123" i="4" s="1"/>
  <c r="D124" i="24"/>
  <c r="J123" i="24"/>
  <c r="H123" i="24" s="1"/>
  <c r="F123" i="24"/>
  <c r="F123" i="4"/>
  <c r="E122" i="5" l="1"/>
  <c r="C122" i="5"/>
  <c r="D122" i="5"/>
  <c r="F122" i="4"/>
  <c r="D122" i="23"/>
  <c r="E122" i="4"/>
  <c r="C122" i="24"/>
  <c r="C122" i="23"/>
  <c r="E122" i="23"/>
  <c r="D123" i="24"/>
  <c r="E122" i="24"/>
  <c r="D123" i="4"/>
  <c r="J122" i="24"/>
  <c r="H122" i="24" s="1"/>
  <c r="J122" i="4"/>
  <c r="H122" i="4" s="1"/>
  <c r="F122" i="24"/>
  <c r="P122" i="4"/>
  <c r="N122" i="4" s="1"/>
  <c r="P122" i="24"/>
  <c r="N122" i="24" s="1"/>
  <c r="C122" i="4"/>
  <c r="G122" i="4"/>
  <c r="G122" i="24"/>
  <c r="D122" i="24" l="1"/>
  <c r="D122" i="4"/>
  <c r="C121" i="23"/>
  <c r="C121" i="4" l="1"/>
  <c r="D121" i="5"/>
  <c r="D121" i="23"/>
  <c r="E121" i="23"/>
  <c r="C121" i="24"/>
  <c r="G121" i="4"/>
  <c r="C121" i="5"/>
  <c r="G121" i="24"/>
  <c r="P121" i="24"/>
  <c r="N121" i="24" s="1"/>
  <c r="P121" i="4"/>
  <c r="N121" i="4" s="1"/>
  <c r="J121" i="4"/>
  <c r="H121" i="4" s="1"/>
  <c r="J121" i="24"/>
  <c r="E121" i="5"/>
  <c r="F121" i="4"/>
  <c r="F121" i="24"/>
  <c r="E121" i="24"/>
  <c r="E121" i="4"/>
  <c r="D121" i="24" l="1"/>
  <c r="D121" i="4"/>
  <c r="H121" i="24"/>
  <c r="C120" i="5" l="1"/>
  <c r="C120" i="24"/>
  <c r="E120" i="4"/>
  <c r="D120" i="5"/>
  <c r="C120" i="23"/>
  <c r="G120" i="4"/>
  <c r="G120" i="24"/>
  <c r="E120" i="5"/>
  <c r="E120" i="23"/>
  <c r="E120" i="24"/>
  <c r="P120" i="4"/>
  <c r="N120" i="4" s="1"/>
  <c r="D120" i="23"/>
  <c r="C120" i="4"/>
  <c r="P120" i="24"/>
  <c r="N120" i="24" s="1"/>
  <c r="J120" i="4"/>
  <c r="J120" i="24"/>
  <c r="F120" i="24"/>
  <c r="F120" i="4"/>
  <c r="E119" i="24" l="1"/>
  <c r="G119" i="4"/>
  <c r="D119" i="5"/>
  <c r="C119" i="23"/>
  <c r="C119" i="4"/>
  <c r="D119" i="23"/>
  <c r="E119" i="4"/>
  <c r="C119" i="24"/>
  <c r="C119" i="5"/>
  <c r="G119" i="24"/>
  <c r="E119" i="23"/>
  <c r="E119" i="5"/>
  <c r="D120" i="4"/>
  <c r="D120" i="24"/>
  <c r="H120" i="4"/>
  <c r="H120" i="24"/>
  <c r="P119" i="4"/>
  <c r="N119" i="4" s="1"/>
  <c r="P119" i="24"/>
  <c r="N119" i="24" s="1"/>
  <c r="J119" i="24"/>
  <c r="J119" i="4"/>
  <c r="H119" i="4" s="1"/>
  <c r="F119" i="24"/>
  <c r="F119" i="4"/>
  <c r="E118" i="23" l="1"/>
  <c r="F118" i="4"/>
  <c r="C118" i="23"/>
  <c r="E118" i="5"/>
  <c r="E118" i="4"/>
  <c r="C118" i="24"/>
  <c r="C118" i="4"/>
  <c r="D118" i="5"/>
  <c r="G118" i="4"/>
  <c r="G118" i="24"/>
  <c r="D118" i="23"/>
  <c r="C118" i="5"/>
  <c r="D119" i="24"/>
  <c r="D119" i="4"/>
  <c r="H119" i="24"/>
  <c r="P118" i="24"/>
  <c r="N118" i="24" s="1"/>
  <c r="P118" i="4"/>
  <c r="N118" i="4" s="1"/>
  <c r="E118" i="24"/>
  <c r="J118" i="24"/>
  <c r="F118" i="24"/>
  <c r="J118" i="4"/>
  <c r="C117" i="23" l="1"/>
  <c r="C117" i="4"/>
  <c r="E117" i="4"/>
  <c r="C117" i="24"/>
  <c r="E117" i="23"/>
  <c r="E117" i="24"/>
  <c r="D117" i="23"/>
  <c r="G117" i="4"/>
  <c r="E117" i="5"/>
  <c r="D117" i="5"/>
  <c r="C117" i="5"/>
  <c r="D118" i="24"/>
  <c r="H118" i="24"/>
  <c r="P117" i="24"/>
  <c r="N117" i="24" s="1"/>
  <c r="G117" i="24"/>
  <c r="P117" i="4"/>
  <c r="N117" i="4" s="1"/>
  <c r="J117" i="24"/>
  <c r="H117" i="24" s="1"/>
  <c r="D118" i="4"/>
  <c r="H118" i="4"/>
  <c r="J117" i="4"/>
  <c r="H117" i="4" s="1"/>
  <c r="F117" i="24"/>
  <c r="F117" i="4"/>
  <c r="E116" i="24"/>
  <c r="C116" i="24"/>
  <c r="E116" i="4"/>
  <c r="E116" i="23"/>
  <c r="D116" i="23" l="1"/>
  <c r="C116" i="5"/>
  <c r="D116" i="5"/>
  <c r="C116" i="23"/>
  <c r="C116" i="4"/>
  <c r="G116" i="24"/>
  <c r="G116" i="4"/>
  <c r="E116" i="5"/>
  <c r="D117" i="24"/>
  <c r="P116" i="24"/>
  <c r="N116" i="24" s="1"/>
  <c r="P116" i="4"/>
  <c r="N116" i="4" s="1"/>
  <c r="D117" i="4"/>
  <c r="J116" i="4"/>
  <c r="H116" i="4" s="1"/>
  <c r="J116" i="24"/>
  <c r="F116" i="24"/>
  <c r="F116" i="4"/>
  <c r="E115" i="24"/>
  <c r="D115" i="23" l="1"/>
  <c r="E115" i="4"/>
  <c r="C115" i="24"/>
  <c r="C115" i="5"/>
  <c r="C115" i="23"/>
  <c r="C115" i="4"/>
  <c r="E115" i="5"/>
  <c r="D116" i="24"/>
  <c r="G115" i="24"/>
  <c r="E115" i="23"/>
  <c r="D116" i="4"/>
  <c r="D115" i="5"/>
  <c r="H116" i="24"/>
  <c r="P115" i="24"/>
  <c r="N115" i="24" s="1"/>
  <c r="G115" i="4"/>
  <c r="P115" i="4"/>
  <c r="N115" i="4" s="1"/>
  <c r="J115" i="4"/>
  <c r="J115" i="24"/>
  <c r="F115" i="24"/>
  <c r="F115" i="4"/>
  <c r="D114" i="23"/>
  <c r="G114" i="24" l="1"/>
  <c r="E114" i="4"/>
  <c r="C114" i="24"/>
  <c r="E114" i="23"/>
  <c r="D114" i="5"/>
  <c r="C114" i="4"/>
  <c r="D115" i="24"/>
  <c r="G114" i="4"/>
  <c r="C114" i="5"/>
  <c r="D115" i="4"/>
  <c r="H115" i="4"/>
  <c r="E114" i="5"/>
  <c r="H115" i="24"/>
  <c r="E114" i="24"/>
  <c r="P114" i="24"/>
  <c r="N114" i="24" s="1"/>
  <c r="P114" i="4"/>
  <c r="N114" i="4" s="1"/>
  <c r="C114" i="23"/>
  <c r="J114" i="4"/>
  <c r="H114" i="4" s="1"/>
  <c r="J114" i="24"/>
  <c r="H114" i="24" s="1"/>
  <c r="F114" i="24"/>
  <c r="F114" i="4"/>
  <c r="C113" i="23"/>
  <c r="C113" i="4" l="1"/>
  <c r="E113" i="23"/>
  <c r="C113" i="5"/>
  <c r="E113" i="4"/>
  <c r="E113" i="24"/>
  <c r="F113" i="24"/>
  <c r="G113" i="4"/>
  <c r="G113" i="24"/>
  <c r="C113" i="24"/>
  <c r="D113" i="5"/>
  <c r="E113" i="5"/>
  <c r="D114" i="4"/>
  <c r="D114" i="24"/>
  <c r="D113" i="23"/>
  <c r="P113" i="4"/>
  <c r="N113" i="4" s="1"/>
  <c r="J113" i="24"/>
  <c r="H113" i="24" s="1"/>
  <c r="J113" i="4"/>
  <c r="H113" i="4" s="1"/>
  <c r="P113" i="24"/>
  <c r="F113" i="4"/>
  <c r="G112" i="4" l="1"/>
  <c r="G112" i="24"/>
  <c r="C112" i="24"/>
  <c r="C112" i="23"/>
  <c r="E112" i="23"/>
  <c r="C112" i="4"/>
  <c r="E112" i="5"/>
  <c r="D112" i="23"/>
  <c r="F112" i="4"/>
  <c r="D112" i="5"/>
  <c r="P112" i="4"/>
  <c r="N112" i="4" s="1"/>
  <c r="C112" i="5"/>
  <c r="D113" i="4"/>
  <c r="D113" i="24"/>
  <c r="N113" i="24"/>
  <c r="P112" i="24"/>
  <c r="N112" i="24" s="1"/>
  <c r="J112" i="4"/>
  <c r="E112" i="24"/>
  <c r="E112" i="4"/>
  <c r="J112" i="24"/>
  <c r="F112" i="24"/>
  <c r="C111" i="4"/>
  <c r="C111" i="23"/>
  <c r="D111" i="5" l="1"/>
  <c r="E111" i="4"/>
  <c r="C111" i="24"/>
  <c r="C111" i="5"/>
  <c r="E111" i="23"/>
  <c r="E111" i="24"/>
  <c r="D112" i="24"/>
  <c r="E111" i="5"/>
  <c r="D112" i="4"/>
  <c r="H112" i="4"/>
  <c r="H112" i="24"/>
  <c r="D111" i="23"/>
  <c r="G111" i="24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G110" i="4" l="1"/>
  <c r="C110" i="23"/>
  <c r="C110" i="24"/>
  <c r="C110" i="4"/>
  <c r="E110" i="23"/>
  <c r="E110" i="24"/>
  <c r="E110" i="5"/>
  <c r="D110" i="5"/>
  <c r="D110" i="23"/>
  <c r="C110" i="5"/>
  <c r="D111" i="4"/>
  <c r="P110" i="4"/>
  <c r="N110" i="4" s="1"/>
  <c r="G110" i="24"/>
  <c r="D111" i="24"/>
  <c r="P110" i="24"/>
  <c r="N110" i="24" s="1"/>
  <c r="E110" i="4"/>
  <c r="J110" i="24"/>
  <c r="H110" i="24" s="1"/>
  <c r="J110" i="4"/>
  <c r="F110" i="24"/>
  <c r="F110" i="4"/>
  <c r="G109" i="24" l="1"/>
  <c r="C109" i="5"/>
  <c r="C109" i="23"/>
  <c r="E109" i="4"/>
  <c r="C109" i="24"/>
  <c r="E109" i="24"/>
  <c r="E109" i="23"/>
  <c r="C109" i="4"/>
  <c r="E109" i="5"/>
  <c r="D109" i="5"/>
  <c r="D110" i="4"/>
  <c r="H110" i="4"/>
  <c r="D110" i="24"/>
  <c r="D109" i="23"/>
  <c r="P109" i="24"/>
  <c r="N109" i="24" s="1"/>
  <c r="P109" i="4"/>
  <c r="N109" i="4" s="1"/>
  <c r="J109" i="4"/>
  <c r="H109" i="4" s="1"/>
  <c r="G109" i="4"/>
  <c r="J109" i="24"/>
  <c r="F109" i="24"/>
  <c r="F109" i="4"/>
  <c r="C108" i="24"/>
  <c r="E108" i="4"/>
  <c r="C108" i="23"/>
  <c r="D108" i="23" l="1"/>
  <c r="E108" i="24"/>
  <c r="G108" i="24"/>
  <c r="D108" i="5"/>
  <c r="C108" i="4"/>
  <c r="E108" i="5"/>
  <c r="E108" i="23"/>
  <c r="C108" i="5"/>
  <c r="D109" i="24"/>
  <c r="H109" i="24"/>
  <c r="D109" i="4"/>
  <c r="P108" i="24"/>
  <c r="N108" i="24" s="1"/>
  <c r="P108" i="4"/>
  <c r="N108" i="4" s="1"/>
  <c r="G108" i="4"/>
  <c r="J108" i="4"/>
  <c r="J108" i="24"/>
  <c r="F108" i="24"/>
  <c r="F108" i="4"/>
  <c r="C107" i="24" l="1"/>
  <c r="C107" i="23"/>
  <c r="C107" i="4"/>
  <c r="E107" i="24"/>
  <c r="D107" i="23"/>
  <c r="C107" i="5"/>
  <c r="E107" i="5"/>
  <c r="G107" i="4"/>
  <c r="E107" i="23"/>
  <c r="D107" i="5"/>
  <c r="D108" i="24"/>
  <c r="D108" i="4"/>
  <c r="P107" i="4"/>
  <c r="N107" i="4" s="1"/>
  <c r="H108" i="4"/>
  <c r="H108" i="24"/>
  <c r="G107" i="24"/>
  <c r="E107" i="4"/>
  <c r="J107" i="24"/>
  <c r="H107" i="24" s="1"/>
  <c r="P107" i="24"/>
  <c r="N107" i="24" s="1"/>
  <c r="J107" i="4"/>
  <c r="F107" i="24"/>
  <c r="F107" i="4"/>
  <c r="D107" i="4" l="1"/>
  <c r="H107" i="4"/>
  <c r="D107" i="24"/>
  <c r="C106" i="5" l="1"/>
  <c r="D106" i="23"/>
  <c r="E106" i="4"/>
  <c r="C106" i="24"/>
  <c r="E106" i="5"/>
  <c r="D106" i="5"/>
  <c r="E106" i="23"/>
  <c r="C106" i="23"/>
  <c r="J106" i="4"/>
  <c r="H106" i="4" s="1"/>
  <c r="J106" i="24"/>
  <c r="H106" i="24" s="1"/>
  <c r="C106" i="4"/>
  <c r="P106" i="4"/>
  <c r="N106" i="4" s="1"/>
  <c r="P106" i="24"/>
  <c r="N106" i="24" s="1"/>
  <c r="E106" i="24"/>
  <c r="G106" i="24"/>
  <c r="G106" i="4"/>
  <c r="F106" i="4"/>
  <c r="F106" i="24"/>
  <c r="D106" i="4" l="1"/>
  <c r="D106" i="24"/>
  <c r="F105" i="24"/>
  <c r="G105" i="24" l="1"/>
  <c r="C105" i="5"/>
  <c r="C105" i="4"/>
  <c r="E105" i="23"/>
  <c r="E105" i="5"/>
  <c r="E105" i="24"/>
  <c r="G105" i="4"/>
  <c r="C105" i="24"/>
  <c r="D105" i="23"/>
  <c r="D105" i="5"/>
  <c r="C105" i="23"/>
  <c r="J105" i="4"/>
  <c r="H105" i="4" s="1"/>
  <c r="P105" i="4"/>
  <c r="N105" i="4" s="1"/>
  <c r="J105" i="24"/>
  <c r="P105" i="24"/>
  <c r="N105" i="24" s="1"/>
  <c r="E105" i="4"/>
  <c r="F105" i="4"/>
  <c r="C104" i="24"/>
  <c r="F104" i="4"/>
  <c r="E104" i="5" l="1"/>
  <c r="E104" i="24"/>
  <c r="G104" i="24"/>
  <c r="C104" i="4"/>
  <c r="D104" i="5"/>
  <c r="E104" i="23"/>
  <c r="D104" i="23"/>
  <c r="G104" i="4"/>
  <c r="C104" i="5"/>
  <c r="F104" i="24"/>
  <c r="D105" i="24"/>
  <c r="D105" i="4"/>
  <c r="C104" i="23"/>
  <c r="J104" i="4"/>
  <c r="H104" i="4" s="1"/>
  <c r="H105" i="24"/>
  <c r="E104" i="4"/>
  <c r="P104" i="4"/>
  <c r="N104" i="4" s="1"/>
  <c r="J104" i="24"/>
  <c r="H104" i="24" s="1"/>
  <c r="P104" i="24"/>
  <c r="N104" i="24" s="1"/>
  <c r="E103" i="5" l="1"/>
  <c r="C103" i="24"/>
  <c r="C103" i="4"/>
  <c r="F103" i="4"/>
  <c r="F103" i="24"/>
  <c r="G103" i="24"/>
  <c r="G103" i="4"/>
  <c r="C103" i="5"/>
  <c r="D103" i="5"/>
  <c r="E103" i="24"/>
  <c r="E103" i="23"/>
  <c r="D103" i="23"/>
  <c r="E103" i="4"/>
  <c r="C103" i="23"/>
  <c r="D104" i="24"/>
  <c r="D104" i="4"/>
  <c r="J103" i="24"/>
  <c r="H103" i="24" s="1"/>
  <c r="P103" i="24"/>
  <c r="J103" i="4"/>
  <c r="H103" i="4" s="1"/>
  <c r="P103" i="4"/>
  <c r="N103" i="4" s="1"/>
  <c r="F102" i="24"/>
  <c r="G102" i="4"/>
  <c r="E102" i="4" l="1"/>
  <c r="C102" i="24"/>
  <c r="F102" i="4"/>
  <c r="C102" i="4"/>
  <c r="C102" i="5"/>
  <c r="D102" i="5"/>
  <c r="E102" i="24"/>
  <c r="E102" i="5"/>
  <c r="D102" i="23"/>
  <c r="C102" i="23"/>
  <c r="G102" i="24"/>
  <c r="E102" i="23"/>
  <c r="D103" i="24"/>
  <c r="N103" i="24"/>
  <c r="J102" i="24"/>
  <c r="H102" i="24" s="1"/>
  <c r="D103" i="4"/>
  <c r="J102" i="4"/>
  <c r="H102" i="4" s="1"/>
  <c r="P102" i="4"/>
  <c r="P102" i="24"/>
  <c r="E101" i="5" l="1"/>
  <c r="D101" i="23"/>
  <c r="C101" i="24"/>
  <c r="F101" i="24"/>
  <c r="E101" i="24"/>
  <c r="F101" i="4"/>
  <c r="D101" i="5"/>
  <c r="C101" i="23"/>
  <c r="E101" i="4"/>
  <c r="G101" i="24"/>
  <c r="C101" i="5"/>
  <c r="E101" i="23"/>
  <c r="G101" i="4"/>
  <c r="D102" i="24"/>
  <c r="J101" i="4"/>
  <c r="H101" i="4" s="1"/>
  <c r="P101" i="4"/>
  <c r="N101" i="4" s="1"/>
  <c r="D102" i="4"/>
  <c r="C101" i="4"/>
  <c r="J101" i="24"/>
  <c r="P101" i="24"/>
  <c r="N101" i="24" s="1"/>
  <c r="N102" i="24"/>
  <c r="N102" i="4"/>
  <c r="F100" i="24" l="1"/>
  <c r="C100" i="5"/>
  <c r="C100" i="24"/>
  <c r="E100" i="4"/>
  <c r="E100" i="5"/>
  <c r="E100" i="23"/>
  <c r="C100" i="4"/>
  <c r="D100" i="23"/>
  <c r="D100" i="5"/>
  <c r="C100" i="23"/>
  <c r="D101" i="4"/>
  <c r="P100" i="24"/>
  <c r="N100" i="24" s="1"/>
  <c r="D101" i="24"/>
  <c r="H101" i="24"/>
  <c r="P100" i="4"/>
  <c r="N100" i="4" s="1"/>
  <c r="G100" i="4"/>
  <c r="G100" i="24"/>
  <c r="J100" i="4"/>
  <c r="H100" i="4" s="1"/>
  <c r="F100" i="4"/>
  <c r="E100" i="24"/>
  <c r="J100" i="24"/>
  <c r="H100" i="24" s="1"/>
  <c r="G99" i="24"/>
  <c r="F99" i="24" l="1"/>
  <c r="F99" i="4"/>
  <c r="E99" i="24"/>
  <c r="C99" i="4"/>
  <c r="E99" i="5"/>
  <c r="D99" i="23"/>
  <c r="C99" i="5"/>
  <c r="G99" i="4"/>
  <c r="C99" i="24"/>
  <c r="E99" i="4"/>
  <c r="C99" i="23"/>
  <c r="D99" i="5"/>
  <c r="E99" i="23"/>
  <c r="D100" i="24"/>
  <c r="J99" i="24"/>
  <c r="H99" i="24" s="1"/>
  <c r="D100" i="4"/>
  <c r="P99" i="24"/>
  <c r="N99" i="24" s="1"/>
  <c r="J99" i="4"/>
  <c r="H99" i="4" s="1"/>
  <c r="P99" i="4"/>
  <c r="N99" i="4" s="1"/>
  <c r="F98" i="4" l="1"/>
  <c r="D98" i="5"/>
  <c r="D98" i="23"/>
  <c r="C98" i="24"/>
  <c r="G98" i="24"/>
  <c r="E98" i="24"/>
  <c r="E98" i="5"/>
  <c r="C98" i="5"/>
  <c r="F98" i="24"/>
  <c r="C98" i="23"/>
  <c r="J98" i="4"/>
  <c r="H98" i="4" s="1"/>
  <c r="J98" i="24"/>
  <c r="H98" i="24" s="1"/>
  <c r="D99" i="24"/>
  <c r="D99" i="4"/>
  <c r="C98" i="4"/>
  <c r="P98" i="24"/>
  <c r="P98" i="4"/>
  <c r="N98" i="4" s="1"/>
  <c r="G98" i="4"/>
  <c r="E98" i="23"/>
  <c r="E98" i="4"/>
  <c r="E97" i="24"/>
  <c r="F97" i="24" l="1"/>
  <c r="D97" i="5"/>
  <c r="C97" i="5"/>
  <c r="C97" i="24"/>
  <c r="G97" i="24"/>
  <c r="D97" i="23"/>
  <c r="E97" i="5"/>
  <c r="C97" i="4"/>
  <c r="C97" i="23"/>
  <c r="E97" i="23"/>
  <c r="D98" i="24"/>
  <c r="D98" i="4"/>
  <c r="J97" i="24"/>
  <c r="H97" i="24" s="1"/>
  <c r="P97" i="24"/>
  <c r="P97" i="4"/>
  <c r="N97" i="4" s="1"/>
  <c r="G97" i="4"/>
  <c r="J97" i="4"/>
  <c r="H97" i="4" s="1"/>
  <c r="N98" i="24"/>
  <c r="F97" i="4"/>
  <c r="E97" i="4"/>
  <c r="E96" i="4" l="1"/>
  <c r="C96" i="24"/>
  <c r="C96" i="5"/>
  <c r="E96" i="24"/>
  <c r="E96" i="23"/>
  <c r="G96" i="4"/>
  <c r="F96" i="24"/>
  <c r="G96" i="24"/>
  <c r="E96" i="5"/>
  <c r="C96" i="23"/>
  <c r="F96" i="4"/>
  <c r="D96" i="23"/>
  <c r="C96" i="4"/>
  <c r="D96" i="5"/>
  <c r="D97" i="24"/>
  <c r="N97" i="24"/>
  <c r="D97" i="4"/>
  <c r="J96" i="24"/>
  <c r="H96" i="24" s="1"/>
  <c r="P96" i="24"/>
  <c r="N96" i="24" s="1"/>
  <c r="J96" i="4"/>
  <c r="H96" i="4" s="1"/>
  <c r="P96" i="4"/>
  <c r="N96" i="4" s="1"/>
  <c r="E95" i="23" l="1"/>
  <c r="F95" i="4"/>
  <c r="E95" i="5"/>
  <c r="E95" i="4"/>
  <c r="G95" i="4"/>
  <c r="F95" i="24"/>
  <c r="C95" i="4"/>
  <c r="D95" i="5"/>
  <c r="D95" i="23"/>
  <c r="C95" i="23"/>
  <c r="C95" i="5"/>
  <c r="J95" i="4"/>
  <c r="H95" i="4" s="1"/>
  <c r="D96" i="24"/>
  <c r="D96" i="4"/>
  <c r="P95" i="4"/>
  <c r="J95" i="24"/>
  <c r="H95" i="24" s="1"/>
  <c r="P95" i="24"/>
  <c r="N95" i="24" s="1"/>
  <c r="C95" i="24"/>
  <c r="G95" i="24"/>
  <c r="E95" i="24"/>
  <c r="E94" i="24" l="1"/>
  <c r="D94" i="5"/>
  <c r="E94" i="5"/>
  <c r="C94" i="24"/>
  <c r="D94" i="23"/>
  <c r="G94" i="24"/>
  <c r="C94" i="4"/>
  <c r="E94" i="4"/>
  <c r="C94" i="23"/>
  <c r="F94" i="24"/>
  <c r="G94" i="4"/>
  <c r="E94" i="23"/>
  <c r="C94" i="5"/>
  <c r="F94" i="4"/>
  <c r="D95" i="4"/>
  <c r="J94" i="24"/>
  <c r="H94" i="24" s="1"/>
  <c r="P94" i="24"/>
  <c r="N94" i="24" s="1"/>
  <c r="D95" i="24"/>
  <c r="N95" i="4"/>
  <c r="J94" i="4"/>
  <c r="H94" i="4" s="1"/>
  <c r="P94" i="4"/>
  <c r="N94" i="4" s="1"/>
  <c r="F93" i="4" l="1"/>
  <c r="E93" i="24"/>
  <c r="C93" i="4"/>
  <c r="E93" i="4"/>
  <c r="G93" i="4"/>
  <c r="F93" i="24"/>
  <c r="D93" i="5"/>
  <c r="E93" i="5"/>
  <c r="C93" i="24"/>
  <c r="D93" i="23"/>
  <c r="E93" i="23"/>
  <c r="G93" i="24"/>
  <c r="C93" i="5"/>
  <c r="C93" i="23"/>
  <c r="D94" i="24"/>
  <c r="D94" i="4"/>
  <c r="J93" i="24"/>
  <c r="P93" i="24"/>
  <c r="N93" i="24" s="1"/>
  <c r="J93" i="4"/>
  <c r="H93" i="4" s="1"/>
  <c r="P93" i="4"/>
  <c r="N93" i="4" s="1"/>
  <c r="C92" i="24" l="1"/>
  <c r="C92" i="4"/>
  <c r="F92" i="24"/>
  <c r="F92" i="4"/>
  <c r="D92" i="23"/>
  <c r="G92" i="4"/>
  <c r="E92" i="24"/>
  <c r="C92" i="5"/>
  <c r="E92" i="5"/>
  <c r="E92" i="4"/>
  <c r="E92" i="23"/>
  <c r="G92" i="24"/>
  <c r="D92" i="5"/>
  <c r="C92" i="23"/>
  <c r="D93" i="24"/>
  <c r="D93" i="4"/>
  <c r="H93" i="24"/>
  <c r="J92" i="24"/>
  <c r="H92" i="24" s="1"/>
  <c r="P92" i="24"/>
  <c r="N92" i="24" s="1"/>
  <c r="J92" i="4"/>
  <c r="H92" i="4" s="1"/>
  <c r="P92" i="4"/>
  <c r="N92" i="4" s="1"/>
  <c r="E91" i="23" l="1"/>
  <c r="G91" i="4"/>
  <c r="F91" i="24"/>
  <c r="F91" i="4"/>
  <c r="E91" i="24"/>
  <c r="C91" i="4"/>
  <c r="E91" i="4"/>
  <c r="C91" i="24"/>
  <c r="G91" i="24"/>
  <c r="D91" i="23"/>
  <c r="E91" i="5"/>
  <c r="C91" i="23"/>
  <c r="D91" i="5"/>
  <c r="C91" i="5"/>
  <c r="J91" i="4"/>
  <c r="H91" i="4" s="1"/>
  <c r="J91" i="24"/>
  <c r="H91" i="24" s="1"/>
  <c r="D92" i="24"/>
  <c r="P91" i="24"/>
  <c r="D92" i="4"/>
  <c r="P91" i="4"/>
  <c r="N91" i="4" s="1"/>
  <c r="E90" i="4" l="1"/>
  <c r="D90" i="5"/>
  <c r="C90" i="23"/>
  <c r="F90" i="4"/>
  <c r="F90" i="24"/>
  <c r="G90" i="4"/>
  <c r="E90" i="23"/>
  <c r="D91" i="24"/>
  <c r="D90" i="23"/>
  <c r="E90" i="5"/>
  <c r="C90" i="5"/>
  <c r="N91" i="24"/>
  <c r="D91" i="4"/>
  <c r="J90" i="4"/>
  <c r="H90" i="4" s="1"/>
  <c r="P90" i="4"/>
  <c r="N90" i="4" s="1"/>
  <c r="J90" i="24"/>
  <c r="H90" i="24" s="1"/>
  <c r="P90" i="24"/>
  <c r="N90" i="24" s="1"/>
  <c r="C90" i="4"/>
  <c r="C90" i="24"/>
  <c r="G90" i="24"/>
  <c r="E90" i="24"/>
  <c r="G89" i="24" l="1"/>
  <c r="F89" i="4"/>
  <c r="E89" i="24"/>
  <c r="C89" i="5"/>
  <c r="E89" i="5"/>
  <c r="E89" i="4"/>
  <c r="C89" i="4"/>
  <c r="D89" i="5"/>
  <c r="G89" i="4"/>
  <c r="E89" i="23"/>
  <c r="C89" i="24"/>
  <c r="F89" i="24"/>
  <c r="D89" i="23"/>
  <c r="C89" i="23"/>
  <c r="D90" i="4"/>
  <c r="D90" i="24"/>
  <c r="P89" i="24"/>
  <c r="N89" i="24" s="1"/>
  <c r="J89" i="4"/>
  <c r="H89" i="4" s="1"/>
  <c r="P89" i="4"/>
  <c r="N89" i="4" s="1"/>
  <c r="J89" i="24"/>
  <c r="D89" i="24" l="1"/>
  <c r="D89" i="4"/>
  <c r="H89" i="24"/>
  <c r="G88" i="4" l="1"/>
  <c r="F88" i="24"/>
  <c r="C88" i="23"/>
  <c r="E88" i="5"/>
  <c r="E88" i="4"/>
  <c r="C88" i="24"/>
  <c r="D88" i="23"/>
  <c r="D88" i="5"/>
  <c r="C88" i="5"/>
  <c r="E88" i="23"/>
  <c r="F88" i="4"/>
  <c r="C88" i="4"/>
  <c r="P88" i="24"/>
  <c r="N88" i="24" s="1"/>
  <c r="J88" i="4"/>
  <c r="H88" i="4" s="1"/>
  <c r="P88" i="4"/>
  <c r="N88" i="4" s="1"/>
  <c r="G88" i="24"/>
  <c r="E88" i="24"/>
  <c r="J88" i="24"/>
  <c r="F87" i="4"/>
  <c r="D87" i="5" l="1"/>
  <c r="C87" i="4"/>
  <c r="F87" i="24"/>
  <c r="E87" i="5"/>
  <c r="E87" i="4"/>
  <c r="D87" i="23"/>
  <c r="G87" i="4"/>
  <c r="C87" i="5"/>
  <c r="E87" i="23"/>
  <c r="C87" i="23"/>
  <c r="D88" i="24"/>
  <c r="H88" i="24"/>
  <c r="D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F86" i="4" l="1"/>
  <c r="E86" i="24"/>
  <c r="E86" i="5"/>
  <c r="G86" i="4"/>
  <c r="F86" i="24"/>
  <c r="C86" i="4"/>
  <c r="C86" i="24"/>
  <c r="E86" i="23"/>
  <c r="E86" i="4"/>
  <c r="D86" i="5"/>
  <c r="C86" i="5"/>
  <c r="D86" i="23"/>
  <c r="C86" i="23"/>
  <c r="D87" i="4"/>
  <c r="D87" i="24"/>
  <c r="J86" i="4"/>
  <c r="H86" i="4" s="1"/>
  <c r="J86" i="24"/>
  <c r="P86" i="24"/>
  <c r="N86" i="24" s="1"/>
  <c r="P86" i="4"/>
  <c r="D85" i="5" l="1"/>
  <c r="C85" i="4"/>
  <c r="E85" i="4"/>
  <c r="C85" i="24"/>
  <c r="E85" i="24"/>
  <c r="G85" i="4"/>
  <c r="F85" i="24"/>
  <c r="G85" i="24"/>
  <c r="E85" i="23"/>
  <c r="F85" i="4"/>
  <c r="D85" i="23"/>
  <c r="C85" i="5"/>
  <c r="E85" i="5"/>
  <c r="C85" i="23"/>
  <c r="D86" i="4"/>
  <c r="D86" i="24"/>
  <c r="J85" i="4"/>
  <c r="H85" i="4" s="1"/>
  <c r="N86" i="4"/>
  <c r="J85" i="24"/>
  <c r="H85" i="24" s="1"/>
  <c r="H86" i="24"/>
  <c r="P85" i="24"/>
  <c r="P85" i="4"/>
  <c r="G84" i="24" l="1"/>
  <c r="F84" i="24"/>
  <c r="C84" i="24"/>
  <c r="C84" i="5"/>
  <c r="E84" i="23"/>
  <c r="E84" i="24"/>
  <c r="E84" i="4"/>
  <c r="G84" i="4"/>
  <c r="C84" i="23"/>
  <c r="C84" i="4"/>
  <c r="F84" i="4"/>
  <c r="D84" i="5"/>
  <c r="E84" i="5"/>
  <c r="D85" i="24"/>
  <c r="D84" i="23"/>
  <c r="J84" i="24"/>
  <c r="P84" i="24"/>
  <c r="N84" i="24" s="1"/>
  <c r="D85" i="4"/>
  <c r="N85" i="4"/>
  <c r="N85" i="24"/>
  <c r="P84" i="4"/>
  <c r="N84" i="4" s="1"/>
  <c r="J84" i="4"/>
  <c r="H84" i="4" s="1"/>
  <c r="G83" i="24" l="1"/>
  <c r="F83" i="24"/>
  <c r="D83" i="5"/>
  <c r="E83" i="4"/>
  <c r="E83" i="23"/>
  <c r="F83" i="4"/>
  <c r="E83" i="24"/>
  <c r="C83" i="4"/>
  <c r="E83" i="5"/>
  <c r="G83" i="4"/>
  <c r="D83" i="23"/>
  <c r="C83" i="23"/>
  <c r="C83" i="5"/>
  <c r="C83" i="24"/>
  <c r="D84" i="24"/>
  <c r="H84" i="24"/>
  <c r="P83" i="24"/>
  <c r="N83" i="24" s="1"/>
  <c r="D84" i="4"/>
  <c r="J83" i="4"/>
  <c r="P83" i="4"/>
  <c r="N83" i="4" s="1"/>
  <c r="J83" i="24"/>
  <c r="F82" i="24" l="1"/>
  <c r="D82" i="23"/>
  <c r="C82" i="24"/>
  <c r="D82" i="5"/>
  <c r="C82" i="4"/>
  <c r="F82" i="4"/>
  <c r="G82" i="4"/>
  <c r="E82" i="24"/>
  <c r="C82" i="5"/>
  <c r="E82" i="23"/>
  <c r="C82" i="23"/>
  <c r="G82" i="24"/>
  <c r="E82" i="5"/>
  <c r="E82" i="4"/>
  <c r="D83" i="24"/>
  <c r="J82" i="24"/>
  <c r="P82" i="24"/>
  <c r="N82" i="24" s="1"/>
  <c r="D83" i="4"/>
  <c r="H83" i="4"/>
  <c r="H83" i="24"/>
  <c r="J82" i="4"/>
  <c r="H82" i="4" s="1"/>
  <c r="P82" i="4"/>
  <c r="N82" i="4" s="1"/>
  <c r="E81" i="24" l="1"/>
  <c r="G81" i="4"/>
  <c r="C81" i="24"/>
  <c r="C81" i="23"/>
  <c r="E81" i="5"/>
  <c r="E81" i="4"/>
  <c r="C81" i="4"/>
  <c r="F81" i="4"/>
  <c r="D81" i="5"/>
  <c r="G81" i="24"/>
  <c r="F81" i="24"/>
  <c r="D81" i="23"/>
  <c r="C81" i="5"/>
  <c r="E81" i="23"/>
  <c r="D82" i="24"/>
  <c r="H82" i="24"/>
  <c r="J81" i="4"/>
  <c r="H81" i="4" s="1"/>
  <c r="P81" i="4"/>
  <c r="N81" i="4" s="1"/>
  <c r="D82" i="4"/>
  <c r="J81" i="24"/>
  <c r="H81" i="24" s="1"/>
  <c r="P81" i="24"/>
  <c r="N81" i="24" s="1"/>
  <c r="E80" i="24" l="1"/>
  <c r="F80" i="24"/>
  <c r="E80" i="4"/>
  <c r="C80" i="24"/>
  <c r="C80" i="23"/>
  <c r="G80" i="24"/>
  <c r="G80" i="4"/>
  <c r="D80" i="5"/>
  <c r="C80" i="4"/>
  <c r="C80" i="5"/>
  <c r="F80" i="4"/>
  <c r="E80" i="23"/>
  <c r="E80" i="5"/>
  <c r="D80" i="23"/>
  <c r="D81" i="4"/>
  <c r="J80" i="24"/>
  <c r="P80" i="24"/>
  <c r="N80" i="24" s="1"/>
  <c r="D81" i="24"/>
  <c r="J80" i="4"/>
  <c r="H80" i="4" s="1"/>
  <c r="P80" i="4"/>
  <c r="N80" i="4" s="1"/>
  <c r="C79" i="24" l="1"/>
  <c r="F79" i="4"/>
  <c r="C79" i="5"/>
  <c r="C79" i="4"/>
  <c r="F79" i="24"/>
  <c r="G79" i="24"/>
  <c r="E79" i="24"/>
  <c r="E79" i="4"/>
  <c r="D79" i="23"/>
  <c r="D79" i="5"/>
  <c r="C79" i="23"/>
  <c r="E79" i="23"/>
  <c r="G79" i="4"/>
  <c r="E79" i="5"/>
  <c r="D80" i="24"/>
  <c r="J79" i="24"/>
  <c r="H79" i="24" s="1"/>
  <c r="H80" i="24"/>
  <c r="P79" i="24"/>
  <c r="D80" i="4"/>
  <c r="J79" i="4"/>
  <c r="H79" i="4" s="1"/>
  <c r="P79" i="4"/>
  <c r="N79" i="4" s="1"/>
  <c r="G78" i="4" l="1"/>
  <c r="F78" i="24"/>
  <c r="E78" i="23"/>
  <c r="D78" i="5"/>
  <c r="F78" i="4"/>
  <c r="C78" i="4"/>
  <c r="E78" i="4"/>
  <c r="G78" i="24"/>
  <c r="C78" i="23"/>
  <c r="E78" i="24"/>
  <c r="E78" i="5"/>
  <c r="C78" i="24"/>
  <c r="D78" i="23"/>
  <c r="C78" i="5"/>
  <c r="D79" i="24"/>
  <c r="N79" i="24"/>
  <c r="J78" i="24"/>
  <c r="H78" i="24" s="1"/>
  <c r="P78" i="24"/>
  <c r="N78" i="24" s="1"/>
  <c r="D79" i="4"/>
  <c r="J78" i="4"/>
  <c r="H78" i="4" s="1"/>
  <c r="P78" i="4"/>
  <c r="N78" i="4" s="1"/>
  <c r="D77" i="5" l="1"/>
  <c r="C77" i="4"/>
  <c r="E77" i="4"/>
  <c r="E77" i="24"/>
  <c r="D77" i="23"/>
  <c r="C77" i="5"/>
  <c r="G77" i="4"/>
  <c r="F77" i="4"/>
  <c r="C77" i="24"/>
  <c r="E77" i="5"/>
  <c r="E77" i="23"/>
  <c r="G77" i="24"/>
  <c r="F77" i="24"/>
  <c r="C77" i="23"/>
  <c r="D78" i="24"/>
  <c r="J77" i="24"/>
  <c r="H77" i="24" s="1"/>
  <c r="P77" i="24"/>
  <c r="N77" i="24" s="1"/>
  <c r="J77" i="4"/>
  <c r="P77" i="4"/>
  <c r="N77" i="4" s="1"/>
  <c r="D78" i="4"/>
  <c r="F76" i="24"/>
  <c r="C76" i="4" l="1"/>
  <c r="E76" i="5"/>
  <c r="D76" i="23"/>
  <c r="C76" i="24"/>
  <c r="E76" i="24"/>
  <c r="E76" i="23"/>
  <c r="C76" i="23"/>
  <c r="C76" i="5"/>
  <c r="E76" i="4"/>
  <c r="D76" i="5"/>
  <c r="F76" i="4"/>
  <c r="G76" i="4"/>
  <c r="G76" i="24"/>
  <c r="D77" i="4"/>
  <c r="D77" i="24"/>
  <c r="J76" i="4"/>
  <c r="P76" i="4"/>
  <c r="N76" i="4" s="1"/>
  <c r="J76" i="24"/>
  <c r="P76" i="24"/>
  <c r="N76" i="24" s="1"/>
  <c r="H77" i="4"/>
  <c r="G75" i="24"/>
  <c r="G75" i="4"/>
  <c r="F75" i="4" l="1"/>
  <c r="C75" i="5"/>
  <c r="C75" i="4"/>
  <c r="C75" i="24"/>
  <c r="E75" i="24"/>
  <c r="D75" i="23"/>
  <c r="F75" i="24"/>
  <c r="E75" i="4"/>
  <c r="E75" i="23"/>
  <c r="C75" i="23"/>
  <c r="E75" i="5"/>
  <c r="D75" i="5"/>
  <c r="J75" i="24"/>
  <c r="H75" i="24" s="1"/>
  <c r="P75" i="24"/>
  <c r="N75" i="24" s="1"/>
  <c r="D76" i="4"/>
  <c r="J75" i="4"/>
  <c r="P75" i="4"/>
  <c r="N75" i="4" s="1"/>
  <c r="H76" i="4"/>
  <c r="D76" i="24"/>
  <c r="H76" i="24"/>
  <c r="G74" i="24" l="1"/>
  <c r="E74" i="24"/>
  <c r="C74" i="5"/>
  <c r="E74" i="4"/>
  <c r="F74" i="4"/>
  <c r="C74" i="24"/>
  <c r="E74" i="23"/>
  <c r="E74" i="5"/>
  <c r="D74" i="5"/>
  <c r="F74" i="24"/>
  <c r="C74" i="23"/>
  <c r="D74" i="23"/>
  <c r="C74" i="4"/>
  <c r="G74" i="4"/>
  <c r="D75" i="24"/>
  <c r="D75" i="4"/>
  <c r="H75" i="4"/>
  <c r="J74" i="24"/>
  <c r="H74" i="24" s="1"/>
  <c r="P74" i="24"/>
  <c r="N74" i="24" s="1"/>
  <c r="J74" i="4"/>
  <c r="H74" i="4" s="1"/>
  <c r="P74" i="4"/>
  <c r="N74" i="4" s="1"/>
  <c r="G73" i="24"/>
  <c r="F73" i="24" l="1"/>
  <c r="F73" i="4"/>
  <c r="E73" i="24"/>
  <c r="D73" i="5"/>
  <c r="E73" i="5"/>
  <c r="C73" i="24"/>
  <c r="G73" i="4"/>
  <c r="C73" i="4"/>
  <c r="E73" i="23"/>
  <c r="C73" i="23"/>
  <c r="D73" i="23"/>
  <c r="C73" i="5"/>
  <c r="E73" i="4"/>
  <c r="J73" i="24"/>
  <c r="H73" i="24" s="1"/>
  <c r="P73" i="24"/>
  <c r="N73" i="24" s="1"/>
  <c r="D74" i="24"/>
  <c r="D74" i="4"/>
  <c r="J73" i="4"/>
  <c r="H73" i="4" s="1"/>
  <c r="P73" i="4"/>
  <c r="N73" i="4" s="1"/>
  <c r="E72" i="24"/>
  <c r="F72" i="4"/>
  <c r="D72" i="23" l="1"/>
  <c r="C72" i="5"/>
  <c r="E72" i="4"/>
  <c r="C72" i="4"/>
  <c r="C72" i="23"/>
  <c r="G72" i="24"/>
  <c r="D72" i="5"/>
  <c r="E72" i="23"/>
  <c r="E72" i="5"/>
  <c r="F72" i="24"/>
  <c r="G72" i="4"/>
  <c r="D73" i="24"/>
  <c r="J72" i="4"/>
  <c r="H72" i="4" s="1"/>
  <c r="P72" i="4"/>
  <c r="N72" i="4" s="1"/>
  <c r="J72" i="24"/>
  <c r="H72" i="24" s="1"/>
  <c r="P72" i="24"/>
  <c r="N72" i="24" s="1"/>
  <c r="C72" i="24"/>
  <c r="D73" i="4"/>
  <c r="C71" i="5" l="1"/>
  <c r="D71" i="23"/>
  <c r="C71" i="24"/>
  <c r="E71" i="23"/>
  <c r="G71" i="4"/>
  <c r="F71" i="24"/>
  <c r="D71" i="5"/>
  <c r="E71" i="24"/>
  <c r="F71" i="4"/>
  <c r="C71" i="23"/>
  <c r="G71" i="24"/>
  <c r="E71" i="4"/>
  <c r="E71" i="5"/>
  <c r="C71" i="4"/>
  <c r="D72" i="24"/>
  <c r="D72" i="4"/>
  <c r="J71" i="24"/>
  <c r="H71" i="24" s="1"/>
  <c r="P71" i="24"/>
  <c r="N71" i="24" s="1"/>
  <c r="J71" i="4"/>
  <c r="H71" i="4" s="1"/>
  <c r="P71" i="4"/>
  <c r="N71" i="4" s="1"/>
  <c r="G70" i="24"/>
  <c r="G70" i="4" l="1"/>
  <c r="E70" i="24"/>
  <c r="F70" i="24"/>
  <c r="D70" i="5"/>
  <c r="C70" i="23"/>
  <c r="E70" i="4"/>
  <c r="C70" i="4"/>
  <c r="C70" i="24"/>
  <c r="D70" i="23"/>
  <c r="F70" i="4"/>
  <c r="E70" i="5"/>
  <c r="E70" i="23"/>
  <c r="C70" i="5"/>
  <c r="D71" i="24"/>
  <c r="D71" i="4"/>
  <c r="J70" i="24"/>
  <c r="H70" i="24" s="1"/>
  <c r="P70" i="24"/>
  <c r="N70" i="24" s="1"/>
  <c r="J70" i="4"/>
  <c r="H70" i="4" s="1"/>
  <c r="P70" i="4"/>
  <c r="N70" i="4" s="1"/>
  <c r="G69" i="24" l="1"/>
  <c r="E69" i="4"/>
  <c r="C69" i="24"/>
  <c r="F69" i="4"/>
  <c r="E69" i="24"/>
  <c r="G69" i="4"/>
  <c r="C69" i="4"/>
  <c r="E69" i="23"/>
  <c r="C69" i="5"/>
  <c r="D69" i="23"/>
  <c r="C69" i="23"/>
  <c r="F69" i="24"/>
  <c r="D69" i="5"/>
  <c r="E69" i="5"/>
  <c r="J69" i="24"/>
  <c r="H69" i="24" s="1"/>
  <c r="D70" i="4"/>
  <c r="D70" i="24"/>
  <c r="P69" i="24"/>
  <c r="N69" i="24" s="1"/>
  <c r="J69" i="4"/>
  <c r="H69" i="4" s="1"/>
  <c r="P69" i="4"/>
  <c r="N69" i="4" s="1"/>
  <c r="D69" i="24" l="1"/>
  <c r="D69" i="4"/>
  <c r="E68" i="5" l="1"/>
  <c r="C68" i="5"/>
  <c r="D68" i="23"/>
  <c r="D68" i="5"/>
  <c r="E68" i="23"/>
  <c r="C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G11" i="31"/>
  <c r="F11" i="31"/>
  <c r="G23" i="31"/>
  <c r="F23" i="31"/>
  <c r="G12" i="31"/>
  <c r="F12" i="31"/>
  <c r="F18" i="31"/>
  <c r="G18" i="31"/>
  <c r="F14" i="31"/>
  <c r="G14" i="31"/>
  <c r="G13" i="31"/>
  <c r="F13" i="31"/>
  <c r="F34" i="24" l="1"/>
  <c r="G41" i="24"/>
  <c r="G49" i="24"/>
  <c r="G65" i="24"/>
  <c r="F25" i="4"/>
  <c r="G11" i="4"/>
  <c r="F27" i="4" l="1"/>
  <c r="C11" i="24"/>
  <c r="G67" i="24"/>
  <c r="F60" i="24"/>
  <c r="G59" i="24"/>
  <c r="F52" i="24"/>
  <c r="G51" i="24"/>
  <c r="F44" i="24"/>
  <c r="F36" i="24"/>
  <c r="G35" i="24"/>
  <c r="E13" i="24"/>
  <c r="E67" i="4"/>
  <c r="F66" i="4"/>
  <c r="G65" i="4"/>
  <c r="E59" i="4"/>
  <c r="F58" i="4"/>
  <c r="G57" i="4"/>
  <c r="E51" i="4"/>
  <c r="G49" i="4"/>
  <c r="F42" i="4"/>
  <c r="E25" i="24"/>
  <c r="F24" i="24"/>
  <c r="F32" i="24"/>
  <c r="G31" i="24"/>
  <c r="G23" i="24"/>
  <c r="E17" i="24"/>
  <c r="F16" i="24"/>
  <c r="F46" i="4"/>
  <c r="F38" i="4"/>
  <c r="G37" i="4"/>
  <c r="F60" i="4"/>
  <c r="E53" i="4"/>
  <c r="G51" i="4"/>
  <c r="F36" i="4"/>
  <c r="G35" i="4"/>
  <c r="G43" i="24"/>
  <c r="F28" i="24"/>
  <c r="E21" i="24"/>
  <c r="F32" i="4"/>
  <c r="G31" i="4"/>
  <c r="G30" i="4"/>
  <c r="F23" i="4"/>
  <c r="G22" i="4"/>
  <c r="G14" i="4"/>
  <c r="F64" i="24"/>
  <c r="G63" i="24"/>
  <c r="F56" i="24"/>
  <c r="G55" i="24"/>
  <c r="F48" i="24"/>
  <c r="G47" i="24"/>
  <c r="F40" i="24"/>
  <c r="G39" i="24"/>
  <c r="G15" i="24"/>
  <c r="E63" i="4"/>
  <c r="G61" i="4"/>
  <c r="F54" i="4"/>
  <c r="G53" i="4"/>
  <c r="G45" i="4"/>
  <c r="F21" i="4"/>
  <c r="G20" i="4"/>
  <c r="G61" i="24"/>
  <c r="E23" i="24"/>
  <c r="E15" i="24"/>
  <c r="F14" i="24"/>
  <c r="G13" i="24"/>
  <c r="G27" i="24"/>
  <c r="F20" i="24"/>
  <c r="G41" i="4"/>
  <c r="G33" i="4"/>
  <c r="F56" i="4"/>
  <c r="E61" i="4"/>
  <c r="G43" i="4"/>
  <c r="G63" i="4"/>
  <c r="G26" i="4"/>
  <c r="F22" i="24"/>
  <c r="G47" i="4"/>
  <c r="F66" i="24"/>
  <c r="F50" i="24"/>
  <c r="G24" i="4"/>
  <c r="G33" i="24"/>
  <c r="G67" i="4"/>
  <c r="G19" i="24"/>
  <c r="E65" i="4"/>
  <c r="G11" i="24"/>
  <c r="E27" i="24"/>
  <c r="G25" i="24"/>
  <c r="G39" i="4"/>
  <c r="F18" i="24"/>
  <c r="G55" i="4"/>
  <c r="F42" i="24"/>
  <c r="F38" i="24"/>
  <c r="G45" i="24"/>
  <c r="G57" i="24"/>
  <c r="G21" i="24"/>
  <c r="G59" i="4"/>
  <c r="F26" i="24"/>
  <c r="E57" i="4"/>
  <c r="G37" i="24"/>
  <c r="F54" i="24"/>
  <c r="E19" i="24"/>
  <c r="G17" i="24"/>
  <c r="F30" i="24"/>
  <c r="F29" i="4"/>
  <c r="G29" i="24"/>
  <c r="F64" i="4"/>
  <c r="G53" i="24"/>
  <c r="F58" i="24"/>
  <c r="G28" i="4"/>
  <c r="F62" i="24"/>
  <c r="E55" i="4"/>
  <c r="F48" i="4"/>
  <c r="F44" i="4"/>
  <c r="E21" i="31"/>
  <c r="E18" i="31"/>
  <c r="P11" i="24"/>
  <c r="N11" i="24" s="1"/>
  <c r="J11" i="24"/>
  <c r="H11" i="24" s="1"/>
  <c r="F11" i="24"/>
  <c r="J11" i="4"/>
  <c r="H11" i="4" s="1"/>
  <c r="P11" i="4"/>
  <c r="N11" i="4" s="1"/>
  <c r="C11" i="4"/>
  <c r="C67" i="4"/>
  <c r="C65" i="4"/>
  <c r="C63" i="4"/>
  <c r="C61" i="4"/>
  <c r="C31" i="4"/>
  <c r="C26" i="4"/>
  <c r="C24" i="4"/>
  <c r="C22" i="4"/>
  <c r="C20" i="4"/>
  <c r="C67" i="24"/>
  <c r="C65" i="24"/>
  <c r="C63" i="24"/>
  <c r="C61" i="24"/>
  <c r="C59" i="24"/>
  <c r="C57" i="24"/>
  <c r="C55" i="24"/>
  <c r="C53" i="24"/>
  <c r="C51" i="24"/>
  <c r="C41" i="24"/>
  <c r="C39" i="24"/>
  <c r="C37" i="24"/>
  <c r="C35" i="24"/>
  <c r="C33" i="24"/>
  <c r="C31" i="24"/>
  <c r="C23" i="24"/>
  <c r="C21" i="24"/>
  <c r="C19" i="24"/>
  <c r="C59" i="4"/>
  <c r="C57" i="4"/>
  <c r="C55" i="4"/>
  <c r="C53" i="4"/>
  <c r="C51" i="4"/>
  <c r="C49" i="4"/>
  <c r="C47" i="4"/>
  <c r="C45" i="4"/>
  <c r="C43" i="4"/>
  <c r="C41" i="4"/>
  <c r="C39" i="4"/>
  <c r="C37" i="4"/>
  <c r="C35" i="4"/>
  <c r="C33" i="4"/>
  <c r="C30" i="4"/>
  <c r="C28" i="4"/>
  <c r="C47" i="24"/>
  <c r="C45" i="24"/>
  <c r="C43" i="24"/>
  <c r="C29" i="24"/>
  <c r="C27" i="24"/>
  <c r="C25" i="24"/>
  <c r="C17" i="24"/>
  <c r="C15" i="24"/>
  <c r="C13" i="24"/>
  <c r="J17" i="24"/>
  <c r="H17" i="24" s="1"/>
  <c r="P12" i="24"/>
  <c r="N12" i="24" s="1"/>
  <c r="F11" i="4"/>
  <c r="C49" i="24"/>
  <c r="J63" i="4"/>
  <c r="H63" i="4" s="1"/>
  <c r="J61" i="4"/>
  <c r="H61" i="4" s="1"/>
  <c r="J57" i="4"/>
  <c r="H57" i="4" s="1"/>
  <c r="J53" i="4"/>
  <c r="H53" i="4" s="1"/>
  <c r="P50" i="4"/>
  <c r="N50" i="4" s="1"/>
  <c r="P40" i="4"/>
  <c r="N40" i="4" s="1"/>
  <c r="P15" i="4"/>
  <c r="N15" i="4" s="1"/>
  <c r="P46" i="24"/>
  <c r="N46" i="24" s="1"/>
  <c r="J15" i="24"/>
  <c r="H15" i="24" s="1"/>
  <c r="G66" i="4"/>
  <c r="E66" i="4"/>
  <c r="P62" i="4"/>
  <c r="N62" i="4" s="1"/>
  <c r="J67" i="4"/>
  <c r="H67" i="4" s="1"/>
  <c r="C66" i="4"/>
  <c r="J65" i="4"/>
  <c r="H65" i="4" s="1"/>
  <c r="G64" i="4"/>
  <c r="E64" i="4"/>
  <c r="F62" i="4"/>
  <c r="G62" i="4"/>
  <c r="E62" i="4"/>
  <c r="C60" i="4"/>
  <c r="J59" i="4"/>
  <c r="H59" i="4" s="1"/>
  <c r="G58" i="4"/>
  <c r="E58" i="4"/>
  <c r="C56" i="4"/>
  <c r="J55" i="4"/>
  <c r="H55" i="4" s="1"/>
  <c r="G54" i="4"/>
  <c r="E54" i="4"/>
  <c r="P52" i="4"/>
  <c r="N52" i="4" s="1"/>
  <c r="F52" i="4"/>
  <c r="C52" i="4"/>
  <c r="J51" i="4"/>
  <c r="H51" i="4" s="1"/>
  <c r="G50" i="4"/>
  <c r="E50" i="4"/>
  <c r="C48" i="4"/>
  <c r="F47" i="4"/>
  <c r="P45" i="4"/>
  <c r="N45" i="4" s="1"/>
  <c r="C44" i="4"/>
  <c r="F43" i="4"/>
  <c r="P66" i="4"/>
  <c r="N66" i="4" s="1"/>
  <c r="C64" i="4"/>
  <c r="C62" i="4"/>
  <c r="G60" i="4"/>
  <c r="E60" i="4"/>
  <c r="C58" i="4"/>
  <c r="G56" i="4"/>
  <c r="E56" i="4"/>
  <c r="C54" i="4"/>
  <c r="G52" i="4"/>
  <c r="E52" i="4"/>
  <c r="F50" i="4"/>
  <c r="C50" i="4"/>
  <c r="G48" i="4"/>
  <c r="E48" i="4"/>
  <c r="P47" i="4"/>
  <c r="N47" i="4" s="1"/>
  <c r="G46" i="4"/>
  <c r="E46" i="4"/>
  <c r="G42" i="4"/>
  <c r="E42" i="4"/>
  <c r="P41" i="4"/>
  <c r="N41" i="4" s="1"/>
  <c r="F40" i="4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F19" i="4"/>
  <c r="C19" i="4"/>
  <c r="F18" i="4"/>
  <c r="C18" i="4"/>
  <c r="G17" i="4"/>
  <c r="E17" i="4"/>
  <c r="P16" i="4"/>
  <c r="N16" i="4" s="1"/>
  <c r="G16" i="4"/>
  <c r="E16" i="4"/>
  <c r="F15" i="4"/>
  <c r="C15" i="4"/>
  <c r="F14" i="4"/>
  <c r="C14" i="4"/>
  <c r="P13" i="4"/>
  <c r="N13" i="4" s="1"/>
  <c r="G13" i="4"/>
  <c r="E13" i="4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P34" i="4"/>
  <c r="N34" i="4" s="1"/>
  <c r="F34" i="4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P19" i="4"/>
  <c r="N19" i="4" s="1"/>
  <c r="G19" i="4"/>
  <c r="E19" i="4"/>
  <c r="P18" i="4"/>
  <c r="N18" i="4" s="1"/>
  <c r="G18" i="4"/>
  <c r="E18" i="4"/>
  <c r="P17" i="4"/>
  <c r="N17" i="4" s="1"/>
  <c r="F17" i="4"/>
  <c r="C17" i="4"/>
  <c r="F16" i="4"/>
  <c r="C16" i="4"/>
  <c r="G15" i="4"/>
  <c r="E15" i="4"/>
  <c r="P14" i="4"/>
  <c r="N14" i="4" s="1"/>
  <c r="J13" i="4"/>
  <c r="H13" i="4" s="1"/>
  <c r="C13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P47" i="24"/>
  <c r="N47" i="24" s="1"/>
  <c r="F46" i="24"/>
  <c r="C46" i="24"/>
  <c r="G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G16" i="24"/>
  <c r="E16" i="24"/>
  <c r="C14" i="24"/>
  <c r="J13" i="24"/>
  <c r="H13" i="24" s="1"/>
  <c r="G12" i="24"/>
  <c r="E12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F47" i="24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30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G14" i="24"/>
  <c r="E14" i="24"/>
  <c r="F12" i="24"/>
  <c r="C12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H57" i="24" s="1"/>
  <c r="E57" i="24"/>
  <c r="P56" i="24"/>
  <c r="N56" i="24" s="1"/>
  <c r="J55" i="24"/>
  <c r="H55" i="24" s="1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J47" i="24"/>
  <c r="H47" i="24" s="1"/>
  <c r="E47" i="24"/>
  <c r="P45" i="24"/>
  <c r="N45" i="24" s="1"/>
  <c r="E45" i="24"/>
  <c r="P44" i="24"/>
  <c r="N44" i="24" s="1"/>
  <c r="E44" i="24"/>
  <c r="J44" i="24"/>
  <c r="J66" i="24"/>
  <c r="J64" i="24"/>
  <c r="H64" i="24" s="1"/>
  <c r="J62" i="24"/>
  <c r="J60" i="24"/>
  <c r="H60" i="24" s="1"/>
  <c r="J58" i="24"/>
  <c r="J56" i="24"/>
  <c r="H56" i="24" s="1"/>
  <c r="J54" i="24"/>
  <c r="J52" i="24"/>
  <c r="H52" i="24" s="1"/>
  <c r="J50" i="24"/>
  <c r="J48" i="24"/>
  <c r="H48" i="24" s="1"/>
  <c r="J46" i="24"/>
  <c r="F45" i="24"/>
  <c r="J45" i="24"/>
  <c r="H45" i="24" s="1"/>
  <c r="J43" i="24"/>
  <c r="H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E29" i="24"/>
  <c r="P29" i="24"/>
  <c r="N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N15" i="24" s="1"/>
  <c r="F15" i="24"/>
  <c r="J14" i="24"/>
  <c r="H14" i="24" s="1"/>
  <c r="P13" i="24"/>
  <c r="N13" i="24" s="1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4" i="4"/>
  <c r="N64" i="4" s="1"/>
  <c r="P67" i="4"/>
  <c r="D67" i="4" s="1"/>
  <c r="F67" i="4"/>
  <c r="J66" i="4"/>
  <c r="P65" i="4"/>
  <c r="F65" i="4"/>
  <c r="J64" i="4"/>
  <c r="P63" i="4"/>
  <c r="F63" i="4"/>
  <c r="J62" i="4"/>
  <c r="P61" i="4"/>
  <c r="D61" i="4" s="1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P51" i="4"/>
  <c r="F51" i="4"/>
  <c r="J50" i="4"/>
  <c r="P49" i="4"/>
  <c r="N49" i="4" s="1"/>
  <c r="E49" i="4"/>
  <c r="P60" i="4"/>
  <c r="N60" i="4" s="1"/>
  <c r="P58" i="4"/>
  <c r="N58" i="4" s="1"/>
  <c r="P56" i="4"/>
  <c r="N56" i="4" s="1"/>
  <c r="P54" i="4"/>
  <c r="N54" i="4" s="1"/>
  <c r="F49" i="4"/>
  <c r="J49" i="4"/>
  <c r="P48" i="4"/>
  <c r="N48" i="4" s="1"/>
  <c r="J47" i="4"/>
  <c r="H47" i="4" s="1"/>
  <c r="E47" i="4"/>
  <c r="P46" i="4"/>
  <c r="N46" i="4" s="1"/>
  <c r="J45" i="4"/>
  <c r="E45" i="4"/>
  <c r="P44" i="4"/>
  <c r="N44" i="4" s="1"/>
  <c r="J43" i="4"/>
  <c r="H43" i="4" s="1"/>
  <c r="E43" i="4"/>
  <c r="P42" i="4"/>
  <c r="N42" i="4" s="1"/>
  <c r="J41" i="4"/>
  <c r="E41" i="4"/>
  <c r="J39" i="4"/>
  <c r="E39" i="4"/>
  <c r="P38" i="4"/>
  <c r="N38" i="4" s="1"/>
  <c r="J37" i="4"/>
  <c r="E37" i="4"/>
  <c r="P36" i="4"/>
  <c r="N36" i="4" s="1"/>
  <c r="J35" i="4"/>
  <c r="E35" i="4"/>
  <c r="J33" i="4"/>
  <c r="E33" i="4"/>
  <c r="P32" i="4"/>
  <c r="N32" i="4" s="1"/>
  <c r="J31" i="4"/>
  <c r="E31" i="4"/>
  <c r="P30" i="4"/>
  <c r="N30" i="4" s="1"/>
  <c r="E30" i="4"/>
  <c r="J48" i="4"/>
  <c r="H48" i="4" s="1"/>
  <c r="J46" i="4"/>
  <c r="H46" i="4" s="1"/>
  <c r="J44" i="4"/>
  <c r="H44" i="4" s="1"/>
  <c r="J42" i="4"/>
  <c r="H42" i="4" s="1"/>
  <c r="J40" i="4"/>
  <c r="J38" i="4"/>
  <c r="H38" i="4" s="1"/>
  <c r="J36" i="4"/>
  <c r="H36" i="4" s="1"/>
  <c r="J34" i="4"/>
  <c r="J32" i="4"/>
  <c r="H32" i="4" s="1"/>
  <c r="F30" i="4"/>
  <c r="J30" i="4"/>
  <c r="H30" i="4" s="1"/>
  <c r="P29" i="4"/>
  <c r="N29" i="4" s="1"/>
  <c r="J28" i="4"/>
  <c r="E28" i="4"/>
  <c r="P27" i="4"/>
  <c r="N27" i="4" s="1"/>
  <c r="J26" i="4"/>
  <c r="H26" i="4" s="1"/>
  <c r="E26" i="4"/>
  <c r="P25" i="4"/>
  <c r="N25" i="4" s="1"/>
  <c r="J24" i="4"/>
  <c r="H24" i="4" s="1"/>
  <c r="E24" i="4"/>
  <c r="P23" i="4"/>
  <c r="N23" i="4" s="1"/>
  <c r="J22" i="4"/>
  <c r="E22" i="4"/>
  <c r="P21" i="4"/>
  <c r="N21" i="4" s="1"/>
  <c r="J20" i="4"/>
  <c r="E20" i="4"/>
  <c r="J18" i="4"/>
  <c r="H18" i="4" s="1"/>
  <c r="J16" i="4"/>
  <c r="H16" i="4" s="1"/>
  <c r="J14" i="4"/>
  <c r="H14" i="4" s="1"/>
  <c r="E14" i="4"/>
  <c r="F13" i="4"/>
  <c r="J12" i="4"/>
  <c r="J29" i="4"/>
  <c r="H29" i="4" s="1"/>
  <c r="J27" i="4"/>
  <c r="J25" i="4"/>
  <c r="H25" i="4" s="1"/>
  <c r="J23" i="4"/>
  <c r="J21" i="4"/>
  <c r="H21" i="4" s="1"/>
  <c r="J19" i="4"/>
  <c r="H19" i="4" s="1"/>
  <c r="J17" i="4"/>
  <c r="J15" i="4"/>
  <c r="E11" i="24"/>
  <c r="E11" i="4"/>
  <c r="D35" i="4" l="1"/>
  <c r="D41" i="24"/>
  <c r="D53" i="4"/>
  <c r="D64" i="4"/>
  <c r="D46" i="24"/>
  <c r="D17" i="24"/>
  <c r="D31" i="4"/>
  <c r="D33" i="24"/>
  <c r="D53" i="24"/>
  <c r="D61" i="24"/>
  <c r="D30" i="24"/>
  <c r="D44" i="24"/>
  <c r="E23" i="31"/>
  <c r="D20" i="4"/>
  <c r="D28" i="4"/>
  <c r="D37" i="4"/>
  <c r="D49" i="4"/>
  <c r="D21" i="24"/>
  <c r="D25" i="24"/>
  <c r="D31" i="24"/>
  <c r="D39" i="24"/>
  <c r="D34" i="4"/>
  <c r="D33" i="4"/>
  <c r="D45" i="4"/>
  <c r="D52" i="4"/>
  <c r="D65" i="4"/>
  <c r="D19" i="24"/>
  <c r="D23" i="24"/>
  <c r="D27" i="24"/>
  <c r="D32" i="24"/>
  <c r="D36" i="24"/>
  <c r="D40" i="24"/>
  <c r="D51" i="24"/>
  <c r="D59" i="24"/>
  <c r="D67" i="24"/>
  <c r="D54" i="24"/>
  <c r="D58" i="24"/>
  <c r="D62" i="24"/>
  <c r="D66" i="24"/>
  <c r="D23" i="4"/>
  <c r="D27" i="4"/>
  <c r="D50" i="24"/>
  <c r="D11" i="24"/>
  <c r="D15" i="4"/>
  <c r="D40" i="4"/>
  <c r="D12" i="24"/>
  <c r="D11" i="4"/>
  <c r="D17" i="4"/>
  <c r="D12" i="4"/>
  <c r="D22" i="4"/>
  <c r="D39" i="4"/>
  <c r="D41" i="4"/>
  <c r="D50" i="4"/>
  <c r="D51" i="4"/>
  <c r="D55" i="4"/>
  <c r="D57" i="4"/>
  <c r="D59" i="4"/>
  <c r="D62" i="4"/>
  <c r="D63" i="4"/>
  <c r="D66" i="4"/>
  <c r="D37" i="24"/>
  <c r="D65" i="24"/>
  <c r="N17" i="24"/>
  <c r="N27" i="24"/>
  <c r="H54" i="24"/>
  <c r="H58" i="24"/>
  <c r="H62" i="24"/>
  <c r="H66" i="24"/>
  <c r="H15" i="4"/>
  <c r="H17" i="4"/>
  <c r="H23" i="4"/>
  <c r="H27" i="4"/>
  <c r="H28" i="4"/>
  <c r="H33" i="4"/>
  <c r="H37" i="4"/>
  <c r="H41" i="4"/>
  <c r="H45" i="4"/>
  <c r="H49" i="4"/>
  <c r="N51" i="4"/>
  <c r="N55" i="4"/>
  <c r="N59" i="4"/>
  <c r="N21" i="24"/>
  <c r="H33" i="24"/>
  <c r="H37" i="24"/>
  <c r="H41" i="24"/>
  <c r="H53" i="24"/>
  <c r="H61" i="24"/>
  <c r="H65" i="24"/>
  <c r="H12" i="4"/>
  <c r="H20" i="4"/>
  <c r="H31" i="4"/>
  <c r="N61" i="4"/>
  <c r="N65" i="4"/>
  <c r="H62" i="4"/>
  <c r="H64" i="4"/>
  <c r="E19" i="31" s="1"/>
  <c r="H66" i="4"/>
  <c r="D19" i="4"/>
  <c r="D14" i="4"/>
  <c r="D18" i="4"/>
  <c r="D24" i="4"/>
  <c r="H12" i="24"/>
  <c r="N25" i="24"/>
  <c r="H32" i="24"/>
  <c r="H36" i="24"/>
  <c r="H40" i="24"/>
  <c r="H35" i="4"/>
  <c r="H39" i="4"/>
  <c r="N53" i="4"/>
  <c r="N57" i="4"/>
  <c r="N19" i="24"/>
  <c r="N23" i="24"/>
  <c r="H30" i="24"/>
  <c r="H31" i="24"/>
  <c r="H39" i="24"/>
  <c r="H44" i="24"/>
  <c r="H46" i="24"/>
  <c r="H50" i="24"/>
  <c r="H51" i="24"/>
  <c r="H59" i="24"/>
  <c r="H67" i="24"/>
  <c r="H22" i="4"/>
  <c r="H34" i="4"/>
  <c r="H40" i="4"/>
  <c r="H50" i="4"/>
  <c r="H52" i="4"/>
  <c r="N63" i="4"/>
  <c r="N67" i="4"/>
  <c r="D49" i="24"/>
  <c r="D57" i="24"/>
  <c r="D32" i="4"/>
  <c r="D38" i="4"/>
  <c r="D44" i="4"/>
  <c r="D48" i="4"/>
  <c r="D16" i="4"/>
  <c r="D26" i="4"/>
  <c r="D43" i="4"/>
  <c r="D47" i="4"/>
  <c r="D13" i="24"/>
  <c r="D15" i="24"/>
  <c r="D35" i="24"/>
  <c r="D43" i="24"/>
  <c r="D48" i="24"/>
  <c r="D52" i="24"/>
  <c r="D56" i="24"/>
  <c r="D60" i="24"/>
  <c r="D64" i="24"/>
  <c r="D47" i="24"/>
  <c r="D55" i="24"/>
  <c r="D63" i="24"/>
  <c r="D13" i="4"/>
  <c r="D30" i="4"/>
  <c r="D36" i="4"/>
  <c r="D42" i="4"/>
  <c r="D46" i="4"/>
  <c r="D45" i="24"/>
  <c r="D34" i="24"/>
  <c r="D38" i="24"/>
  <c r="D42" i="24"/>
  <c r="D14" i="24"/>
  <c r="D16" i="24"/>
  <c r="D18" i="24"/>
  <c r="D20" i="24"/>
  <c r="D22" i="24"/>
  <c r="D24" i="24"/>
  <c r="D26" i="24"/>
  <c r="D28" i="24"/>
  <c r="D29" i="24"/>
  <c r="D21" i="4"/>
  <c r="D25" i="4"/>
  <c r="D29" i="4"/>
  <c r="D54" i="4"/>
  <c r="D56" i="4"/>
  <c r="D58" i="4"/>
  <c r="D60" i="4"/>
  <c r="E20" i="31" l="1"/>
  <c r="E22" i="31"/>
  <c r="E12" i="23"/>
  <c r="E13" i="23"/>
  <c r="E14" i="23"/>
  <c r="E15" i="23"/>
  <c r="E16" i="23"/>
  <c r="E17" i="23"/>
  <c r="E18" i="23"/>
  <c r="E19" i="23"/>
  <c r="E20" i="23"/>
  <c r="E21" i="23"/>
  <c r="E22" i="23"/>
  <c r="E24" i="23"/>
  <c r="E25" i="23"/>
  <c r="E26" i="23"/>
  <c r="E27" i="23"/>
  <c r="E28" i="23"/>
  <c r="E30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8" i="23"/>
  <c r="E49" i="23"/>
  <c r="E50" i="23"/>
  <c r="E51" i="23"/>
  <c r="E52" i="23"/>
  <c r="E53" i="23"/>
  <c r="E54" i="23"/>
  <c r="E56" i="23"/>
  <c r="E57" i="23"/>
  <c r="E58" i="23"/>
  <c r="E59" i="23"/>
  <c r="E60" i="23"/>
  <c r="E61" i="23"/>
  <c r="E62" i="23"/>
  <c r="E63" i="23"/>
  <c r="E64" i="23"/>
  <c r="E65" i="23"/>
  <c r="E66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5" i="5"/>
  <c r="D56" i="5"/>
  <c r="D57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6" i="5"/>
  <c r="C37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31" i="23" l="1"/>
  <c r="E55" i="23"/>
  <c r="E23" i="23"/>
  <c r="C38" i="5"/>
  <c r="E47" i="23"/>
  <c r="D58" i="5"/>
  <c r="E66" i="5"/>
  <c r="E64" i="5"/>
  <c r="E45" i="5"/>
  <c r="E67" i="23"/>
  <c r="D54" i="5"/>
  <c r="D67" i="23"/>
  <c r="D12" i="23"/>
  <c r="E29" i="23"/>
  <c r="C35" i="5"/>
  <c r="D26" i="23"/>
  <c r="E14" i="31"/>
  <c r="E15" i="31"/>
  <c r="E16" i="31"/>
  <c r="E11" i="31"/>
  <c r="E12" i="31"/>
  <c r="E13" i="31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<sst xmlns="http://schemas.openxmlformats.org/spreadsheetml/2006/main" count="2146" uniqueCount="271">
  <si>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</si>
  <si>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</si>
  <si>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</si>
  <si>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</si>
  <si>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</si>
  <si>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</si>
  <si>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</si>
  <si>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</si>
  <si>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</si>
  <si>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</si>
  <si>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</si>
  <si>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</si>
  <si>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</si>
  <si>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</si>
  <si>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</si>
  <si>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</si>
  <si>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</si>
  <si>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</si>
  <si>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</si>
  <si>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</si>
  <si>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</si>
  <si>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</si>
  <si>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</si>
  <si>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</si>
  <si>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</si>
  <si>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</si>
  <si>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</si>
  <si>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</si>
  <si>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</si>
  <si>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</si>
  <si>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</si>
  <si>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</si>
  <si>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</si>
  <si>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</si>
  <si>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</si>
  <si>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</si>
  <si>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</si>
  <si>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</si>
  <si>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</si>
  <si>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</si>
  <si>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</si>
  <si>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</si>
  <si>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</si>
  <si>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</si>
  <si>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</si>
  <si>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</si>
  <si>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</si>
  <si>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</si>
  <si>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</si>
  <si>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</si>
  <si>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</si>
  <si>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</si>
  <si>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</si>
  <si>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</si>
  <si>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</si>
  <si>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</si>
  <si>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</si>
  <si>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</si>
  <si>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</si>
  <si>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</si>
  <si>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</si>
  <si>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</si>
  <si>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</si>
  <si>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</si>
  <si>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</si>
  <si>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</si>
  <si>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</si>
  <si>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</si>
  <si>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</si>
  <si>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</si>
  <si>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</si>
  <si>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</si>
  <si>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</si>
  <si>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</si>
  <si>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</si>
  <si>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</si>
  <si>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</si>
  <si>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</si>
  <si>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</si>
  <si>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</si>
  <si>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</si>
  <si>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</si>
  <si>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</si>
  <si>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</si>
  <si>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</si>
  <si>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</si>
  <si>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</si>
  <si>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</si>
  <si>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</si>
  <si>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</si>
  <si>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</si>
  <si>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</si>
  <si>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</si>
  <si>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</si>
  <si>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</si>
  <si>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</si>
  <si>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</si>
  <si>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</si>
  <si>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</si>
  <si>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</si>
  <si>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</si>
  <si>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</si>
  <si>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</si>
  <si>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</si>
  <si>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</si>
  <si>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</si>
  <si>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</si>
  <si>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</si>
  <si>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</si>
  <si>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</si>
  <si>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</si>
  <si>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</si>
  <si>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</si>
  <si>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</si>
  <si>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</si>
  <si>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</si>
  <si>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</si>
  <si>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</si>
  <si>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</si>
  <si>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</si>
  <si>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</si>
  <si>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</si>
  <si>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</si>
  <si>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</si>
  <si>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</si>
  <si>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</si>
  <si>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</si>
  <si>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</si>
  <si>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</si>
  <si>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</si>
  <si>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Закарпатська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</si>
  <si>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</si>
  <si>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</si>
  <si>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</si>
  <si>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</si>
  <si>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</si>
  <si>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</si>
  <si>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</si>
  <si>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</si>
  <si>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</si>
  <si>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</si>
  <si>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</si>
  <si>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</si>
  <si>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</si>
  <si>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</si>
  <si>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</si>
  <si>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</si>
  <si>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</si>
  <si>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</si>
  <si>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</si>
  <si>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</si>
  <si>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</si>
  <si>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</si>
  <si>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</si>
  <si>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</si>
  <si>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</si>
  <si>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</si>
  <si>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</si>
  <si>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</si>
  <si>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</si>
  <si>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</si>
  <si>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</si>
  <si>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</si>
  <si>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</si>
  <si>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</si>
  <si>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</si>
  <si>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</si>
  <si>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</si>
  <si>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</si>
  <si>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</si>
  <si>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</si>
  <si>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</si>
  <si>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</si>
  <si>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</si>
  <si>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</si>
  <si>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</si>
  <si>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</si>
  <si>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</si>
  <si>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</si>
  <si>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</si>
  <si>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</si>
  <si>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</si>
  <si>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Закарпатської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</si>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</sst>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6" tint="-0.499984740745262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8" fillId="0" borderId="0"/>
  </cellStyleXfs>
  <cellXfs count="271">
    <xf numFmtId="0" fontId="0" fillId="0" borderId="0" xfId="0"/>
    <xf numFmtId="0" fontId="2" fillId="0" borderId="0" xfId="1" applyFont="1" applyFill="1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0" fontId="7" fillId="0" borderId="0" xfId="0" applyFont="1" applyFill="1"/>
    <xf numFmtId="0" fontId="2" fillId="0" borderId="0" xfId="1" applyFont="1" applyFill="1" applyAlignment="1">
      <alignment horizontal="center" vertical="center" wrapText="1"/>
    </xf>
    <xf numFmtId="1" fontId="2" fillId="0" borderId="0" xfId="1" applyNumberFormat="1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7" fillId="0" borderId="0" xfId="12" applyFont="1" applyAlignment="1" applyProtection="1">
      <alignment horizontal="left"/>
      <protection hidden="1"/>
    </xf>
    <xf numFmtId="0" fontId="19" fillId="0" borderId="0" xfId="12" applyFont="1" applyAlignment="1" applyProtection="1">
      <alignment horizontal="left"/>
      <protection hidden="1"/>
    </xf>
    <xf numFmtId="164" fontId="20" fillId="0" borderId="0" xfId="2" applyNumberFormat="1" applyFont="1" applyFill="1"/>
    <xf numFmtId="1" fontId="20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20" fillId="0" borderId="0" xfId="2" applyNumberFormat="1" applyFont="1" applyFill="1" applyBorder="1" applyAlignment="1">
      <alignment horizontal="left"/>
    </xf>
    <xf numFmtId="164" fontId="20" fillId="0" borderId="0" xfId="2" applyNumberFormat="1" applyFont="1" applyFill="1" applyAlignment="1">
      <alignment vertical="center"/>
    </xf>
    <xf numFmtId="164" fontId="20" fillId="0" borderId="0" xfId="2" applyNumberFormat="1" applyFont="1" applyFill="1" applyAlignment="1">
      <alignment vertical="center" wrapText="1"/>
    </xf>
    <xf numFmtId="0" fontId="20" fillId="0" borderId="2" xfId="2" applyFont="1" applyFill="1" applyBorder="1" applyAlignment="1">
      <alignment horizontal="center"/>
    </xf>
    <xf numFmtId="165" fontId="22" fillId="0" borderId="0" xfId="0" applyNumberFormat="1" applyFont="1" applyFill="1" applyAlignment="1">
      <alignment horizontal="right"/>
    </xf>
    <xf numFmtId="0" fontId="10" fillId="0" borderId="2" xfId="0" applyFont="1" applyFill="1" applyBorder="1" applyAlignment="1">
      <alignment horizontal="center"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6" fontId="24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25" fillId="0" borderId="0" xfId="12" applyFont="1" applyAlignment="1" applyProtection="1">
      <alignment horizontal="left"/>
      <protection hidden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6" fillId="0" borderId="0" xfId="7" applyNumberFormat="1" applyFont="1" applyFill="1"/>
    <xf numFmtId="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8" fillId="0" borderId="0" xfId="12" applyFont="1" applyFill="1"/>
    <xf numFmtId="0" fontId="30" fillId="0" borderId="0" xfId="0" applyFont="1" applyFill="1"/>
    <xf numFmtId="0" fontId="31" fillId="0" borderId="0" xfId="12" quotePrefix="1" applyFont="1" applyFill="1"/>
    <xf numFmtId="0" fontId="31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32" fillId="0" borderId="0" xfId="12" quotePrefix="1" applyFont="1" applyFill="1"/>
    <xf numFmtId="166" fontId="33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3" fillId="2" borderId="2" xfId="0" applyFont="1" applyFill="1" applyBorder="1" applyAlignment="1" applyProtection="1">
      <alignment horizontal="right" vertical="center"/>
      <protection locked="0" hidden="1"/>
    </xf>
    <xf numFmtId="0" fontId="17" fillId="0" borderId="0" xfId="12" applyFont="1" applyAlignment="1" applyProtection="1">
      <alignment horizontal="right"/>
      <protection hidden="1"/>
    </xf>
    <xf numFmtId="0" fontId="27" fillId="3" borderId="0" xfId="0" applyFont="1" applyFill="1"/>
    <xf numFmtId="0" fontId="34" fillId="3" borderId="0" xfId="0" applyFont="1" applyFill="1"/>
    <xf numFmtId="0" fontId="35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6" fillId="0" borderId="0" xfId="1" applyNumberFormat="1" applyFont="1" applyFill="1" applyAlignment="1">
      <alignment horizontal="left"/>
    </xf>
    <xf numFmtId="166" fontId="37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8" fillId="0" borderId="0" xfId="1" applyNumberFormat="1" applyFont="1" applyFill="1" applyAlignment="1" applyProtection="1">
      <alignment horizontal="center"/>
      <protection hidden="1"/>
    </xf>
    <xf numFmtId="166" fontId="36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9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40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8" fillId="0" borderId="0" xfId="2" applyNumberFormat="1" applyFont="1" applyFill="1" applyBorder="1" applyAlignment="1" applyProtection="1">
      <alignment vertical="top"/>
      <protection hidden="1"/>
    </xf>
    <xf numFmtId="169" fontId="38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Alignment="1" applyProtection="1">
      <protection hidden="1"/>
    </xf>
    <xf numFmtId="164" fontId="35" fillId="0" borderId="0" xfId="2" applyNumberFormat="1" applyFont="1"/>
    <xf numFmtId="164" fontId="34" fillId="3" borderId="0" xfId="2" applyNumberFormat="1" applyFont="1" applyFill="1"/>
    <xf numFmtId="164" fontId="17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40" fillId="0" borderId="0" xfId="1" applyNumberFormat="1" applyFont="1" applyBorder="1" applyAlignment="1" applyProtection="1">
      <alignment horizontal="right"/>
      <protection hidden="1"/>
    </xf>
    <xf numFmtId="169" fontId="40" fillId="0" borderId="0" xfId="1" applyNumberFormat="1" applyFont="1" applyBorder="1" applyAlignment="1" applyProtection="1">
      <alignment horizontal="right" indent="3"/>
      <protection hidden="1"/>
    </xf>
    <xf numFmtId="169" fontId="40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5" fillId="0" borderId="0" xfId="2" applyNumberFormat="1" applyFont="1" applyFill="1" applyAlignment="1" applyProtection="1">
      <alignment horizontal="left" indent="6"/>
      <protection hidden="1"/>
    </xf>
    <xf numFmtId="164" fontId="35" fillId="0" borderId="0" xfId="2" applyNumberFormat="1" applyFont="1" applyFill="1" applyBorder="1" applyAlignment="1" applyProtection="1">
      <alignment horizontal="left" indent="6"/>
      <protection hidden="1"/>
    </xf>
    <xf numFmtId="164" fontId="35" fillId="0" borderId="13" xfId="2" applyNumberFormat="1" applyFont="1" applyFill="1" applyBorder="1" applyAlignment="1" applyProtection="1">
      <alignment horizontal="left" indent="6"/>
      <protection hidden="1"/>
    </xf>
    <xf numFmtId="164" fontId="40" fillId="0" borderId="13" xfId="1" applyNumberFormat="1" applyFont="1" applyBorder="1" applyAlignment="1" applyProtection="1">
      <alignment horizontal="right"/>
      <protection hidden="1"/>
    </xf>
    <xf numFmtId="169" fontId="40" fillId="0" borderId="13" xfId="1" applyNumberFormat="1" applyFont="1" applyBorder="1" applyAlignment="1" applyProtection="1">
      <alignment horizontal="right" indent="3"/>
      <protection hidden="1"/>
    </xf>
    <xf numFmtId="169" fontId="40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/>
      <protection hidden="1"/>
    </xf>
    <xf numFmtId="169" fontId="38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5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9" fillId="3" borderId="0" xfId="0" applyFont="1" applyFill="1"/>
    <xf numFmtId="164" fontId="39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41" fillId="0" borderId="0" xfId="12" applyNumberFormat="1" applyFont="1" applyFill="1" applyBorder="1" applyAlignment="1" applyProtection="1">
      <alignment horizontal="left" wrapText="1"/>
      <protection hidden="1"/>
    </xf>
    <xf numFmtId="164" fontId="38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5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5" fillId="0" borderId="0" xfId="0" applyFont="1"/>
    <xf numFmtId="0" fontId="42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20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6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9" fontId="40" fillId="0" borderId="0" xfId="1" applyNumberFormat="1" applyFont="1" applyBorder="1" applyAlignment="1" applyProtection="1">
      <protection hidden="1"/>
    </xf>
    <xf numFmtId="170" fontId="10" fillId="0" borderId="0" xfId="0" applyNumberFormat="1" applyFont="1" applyFill="1"/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42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40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40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/>
    <xf numFmtId="0" fontId="32" fillId="0" borderId="0" xfId="12" applyFont="1" applyFill="1" applyAlignment="1"/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44" fillId="0" borderId="0" xfId="0" applyNumberFormat="1" applyFont="1" applyBorder="1" applyAlignment="1">
      <alignment horizontal="center" vertical="top" wrapText="1"/>
    </xf>
    <xf numFmtId="0" fontId="44" fillId="0" borderId="0" xfId="0" applyFont="1" applyBorder="1" applyAlignment="1">
      <alignment wrapText="1"/>
    </xf>
    <xf numFmtId="0" fontId="45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0" fillId="0" borderId="0" xfId="0" applyFont="1" applyBorder="1" applyAlignment="1">
      <alignment wrapText="1"/>
    </xf>
    <xf numFmtId="0" fontId="43" fillId="0" borderId="0" xfId="0" applyNumberFormat="1" applyFont="1" applyBorder="1" applyAlignment="1">
      <alignment horizontal="center" vertical="top" wrapText="1"/>
    </xf>
    <xf numFmtId="0" fontId="43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31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42" fillId="0" borderId="0" xfId="12" applyFont="1" applyFill="1" applyAlignment="1">
      <alignment vertical="top" wrapText="1"/>
    </xf>
    <xf numFmtId="0" fontId="42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42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158</v>
      </c>
    </row>
    <row r="2" spans="1:2" ht="19.5" customHeight="1">
      <c r="A2" s="4" t="s">
        <v>159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160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161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58" t="s">
        <v>190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9.109375" style="25" customWidth="1"/>
    <col min="3" max="3" width="7.109375" style="25" customWidth="1"/>
    <col min="4" max="4" width="8.88671875" style="25" customWidth="1"/>
    <col min="5" max="9" width="7.109375" style="25" customWidth="1"/>
    <col min="10" max="10" width="8.33203125" style="25" customWidth="1"/>
    <col min="11" max="15" width="7.109375" style="25" customWidth="1"/>
    <col min="16" max="16" width="8.44140625" style="25" customWidth="1"/>
    <col min="17" max="19" width="7.109375" style="25" customWidth="1"/>
    <col min="20" max="16384" width="9.109375" style="25"/>
  </cols>
  <sheetData>
    <row r="1" spans="1:24">
      <c r="A1" s="36" t="s">
        <v>157</v>
      </c>
    </row>
    <row r="2" spans="1:24" ht="5.25" customHeight="1"/>
    <row r="3" spans="1:24" ht="27" customHeight="1">
      <c r="A3" s="233" t="s">
        <v>81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4" ht="12.75" customHeight="1">
      <c r="A4" s="219" t="s">
        <v>130</v>
      </c>
      <c r="B4" s="231"/>
      <c r="C4" s="231"/>
      <c r="D4" s="231"/>
      <c r="E4" s="231"/>
      <c r="F4" s="231"/>
    </row>
    <row r="5" spans="1:24" ht="12.75" customHeight="1">
      <c r="A5" s="47" t="s">
        <v>231</v>
      </c>
      <c r="B5" s="47"/>
      <c r="C5" s="47"/>
      <c r="D5" s="45"/>
      <c r="E5" s="45"/>
      <c r="F5" s="45"/>
    </row>
    <row r="6" spans="1:24" s="28" customFormat="1" ht="12.75" customHeight="1">
      <c r="A6" s="203" t="s">
        <v>0</v>
      </c>
      <c r="B6" s="192" t="s">
        <v>15</v>
      </c>
      <c r="C6" s="206" t="s">
        <v>7</v>
      </c>
      <c r="D6" s="206"/>
      <c r="E6" s="206"/>
      <c r="F6" s="206"/>
      <c r="G6" s="206"/>
      <c r="H6" s="29"/>
      <c r="I6" s="206" t="s">
        <v>2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</row>
    <row r="7" spans="1:24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4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4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4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4" hidden="1" outlineLevel="1">
      <c r="A11" s="12">
        <v>40544</v>
      </c>
      <c r="B11" s="52">
        <v>392.27186253999997</v>
      </c>
      <c r="C11" s="52">
        <f>I11+O11</f>
        <v>332.87971247000002</v>
      </c>
      <c r="D11" s="52">
        <f>J11+P11</f>
        <v>59.39215007</v>
      </c>
      <c r="E11" s="52">
        <f>K11+Q11</f>
        <v>34.79409879</v>
      </c>
      <c r="F11" s="52">
        <f>L11+R11</f>
        <v>21.864651509999998</v>
      </c>
      <c r="G11" s="52">
        <f>M11+S11</f>
        <v>2.7333997699999997</v>
      </c>
      <c r="H11" s="52">
        <f>SUM(I11:J11)</f>
        <v>280.48999201999999</v>
      </c>
      <c r="I11" s="52">
        <v>231.95969355</v>
      </c>
      <c r="J11" s="52">
        <f t="shared" ref="J11:J42" si="0">SUM(K11:M11)</f>
        <v>48.530298469999998</v>
      </c>
      <c r="K11" s="52">
        <v>30.30254618</v>
      </c>
      <c r="L11" s="52">
        <v>15.577628429999999</v>
      </c>
      <c r="M11" s="52">
        <v>2.6501238599999999</v>
      </c>
      <c r="N11" s="52">
        <f>SUM(O11:P11)</f>
        <v>111.78187052</v>
      </c>
      <c r="O11" s="52">
        <v>100.92001892</v>
      </c>
      <c r="P11" s="52">
        <f>SUM(Q11:S11)</f>
        <v>10.8618516</v>
      </c>
      <c r="Q11" s="52">
        <v>4.4915526100000003</v>
      </c>
      <c r="R11" s="52">
        <v>6.28702308</v>
      </c>
      <c r="S11" s="52">
        <v>8.3275909999999995E-2</v>
      </c>
      <c r="T11" s="52"/>
      <c r="U11" s="52"/>
      <c r="V11" s="52"/>
      <c r="W11" s="52"/>
      <c r="X11" s="52"/>
    </row>
    <row r="12" spans="1:24" hidden="1" outlineLevel="1">
      <c r="A12" s="12">
        <v>40575</v>
      </c>
      <c r="B12" s="52">
        <v>367.48180297000005</v>
      </c>
      <c r="C12" s="52">
        <f t="shared" ref="C12:C43" si="1">I12+O12</f>
        <v>310.54958915999998</v>
      </c>
      <c r="D12" s="52">
        <f t="shared" ref="D12:D43" si="2">J12+P12</f>
        <v>56.932213809999993</v>
      </c>
      <c r="E12" s="52">
        <f t="shared" ref="E12:E43" si="3">K12+Q12</f>
        <v>31.55846936</v>
      </c>
      <c r="F12" s="52">
        <f t="shared" ref="F12:F43" si="4">L12+R12</f>
        <v>21.32354437</v>
      </c>
      <c r="G12" s="52">
        <f t="shared" ref="G12:G67" si="5">M12+S12</f>
        <v>4.0502000799999998</v>
      </c>
      <c r="H12" s="52">
        <f t="shared" ref="H12:H67" si="6">SUM(I12:J12)</f>
        <v>270.32629308000003</v>
      </c>
      <c r="I12" s="52">
        <v>223.65182894</v>
      </c>
      <c r="J12" s="52">
        <f t="shared" si="0"/>
        <v>46.674464139999998</v>
      </c>
      <c r="K12" s="52">
        <v>29.042163779999999</v>
      </c>
      <c r="L12" s="52">
        <v>14.93393403</v>
      </c>
      <c r="M12" s="52">
        <v>2.6983663299999998</v>
      </c>
      <c r="N12" s="52">
        <f t="shared" ref="N12:N67" si="7">SUM(O12:P12)</f>
        <v>97.155509890000005</v>
      </c>
      <c r="O12" s="52">
        <v>86.897760220000009</v>
      </c>
      <c r="P12" s="52">
        <f t="shared" ref="P12:P67" si="8">SUM(Q12:S12)</f>
        <v>10.257749669999999</v>
      </c>
      <c r="Q12" s="52">
        <v>2.51630558</v>
      </c>
      <c r="R12" s="52">
        <v>6.3896103399999999</v>
      </c>
      <c r="S12" s="52">
        <v>1.3518337499999999</v>
      </c>
      <c r="T12" s="52"/>
      <c r="U12" s="52"/>
      <c r="V12" s="52"/>
      <c r="W12" s="52"/>
      <c r="X12" s="52"/>
    </row>
    <row r="13" spans="1:24" hidden="1" outlineLevel="1">
      <c r="A13" s="12">
        <v>40603</v>
      </c>
      <c r="B13" s="52">
        <v>384.95842250999999</v>
      </c>
      <c r="C13" s="52">
        <f t="shared" si="1"/>
        <v>323.20026741999999</v>
      </c>
      <c r="D13" s="52">
        <f t="shared" si="2"/>
        <v>61.758155090000002</v>
      </c>
      <c r="E13" s="52">
        <f t="shared" si="3"/>
        <v>36.137990520000002</v>
      </c>
      <c r="F13" s="52">
        <f t="shared" si="4"/>
        <v>20.99790497</v>
      </c>
      <c r="G13" s="52">
        <f t="shared" si="5"/>
        <v>4.6222595999999996</v>
      </c>
      <c r="H13" s="52">
        <f t="shared" si="6"/>
        <v>286.84926631999997</v>
      </c>
      <c r="I13" s="52">
        <v>236.79611446999999</v>
      </c>
      <c r="J13" s="52">
        <f t="shared" si="0"/>
        <v>50.053151850000006</v>
      </c>
      <c r="K13" s="52">
        <v>33.31873298</v>
      </c>
      <c r="L13" s="52">
        <v>14.48886422</v>
      </c>
      <c r="M13" s="52">
        <v>2.2455546499999999</v>
      </c>
      <c r="N13" s="52">
        <f t="shared" si="7"/>
        <v>98.109156190000007</v>
      </c>
      <c r="O13" s="52">
        <v>86.404152950000011</v>
      </c>
      <c r="P13" s="52">
        <f t="shared" si="8"/>
        <v>11.70500324</v>
      </c>
      <c r="Q13" s="52">
        <v>2.8192575400000002</v>
      </c>
      <c r="R13" s="52">
        <v>6.5090407499999996</v>
      </c>
      <c r="S13" s="52">
        <v>2.3767049500000001</v>
      </c>
      <c r="T13" s="52"/>
      <c r="U13" s="52"/>
      <c r="V13" s="52"/>
      <c r="W13" s="52"/>
      <c r="X13" s="52"/>
    </row>
    <row r="14" spans="1:24" hidden="1" outlineLevel="1">
      <c r="A14" s="12">
        <v>40634</v>
      </c>
      <c r="B14" s="52">
        <v>409.29143497000007</v>
      </c>
      <c r="C14" s="52">
        <f t="shared" si="1"/>
        <v>351.10726599999998</v>
      </c>
      <c r="D14" s="52">
        <f t="shared" si="2"/>
        <v>58.184168970000002</v>
      </c>
      <c r="E14" s="52">
        <f t="shared" si="3"/>
        <v>29.74502833</v>
      </c>
      <c r="F14" s="52">
        <f t="shared" si="4"/>
        <v>24.424368870000002</v>
      </c>
      <c r="G14" s="52">
        <f t="shared" si="5"/>
        <v>4.0147717700000003</v>
      </c>
      <c r="H14" s="52">
        <f t="shared" si="6"/>
        <v>291.33653437000004</v>
      </c>
      <c r="I14" s="52">
        <v>245.57575514000001</v>
      </c>
      <c r="J14" s="52">
        <f t="shared" si="0"/>
        <v>45.760779230000004</v>
      </c>
      <c r="K14" s="52">
        <v>27.626628960000001</v>
      </c>
      <c r="L14" s="52">
        <v>15.84847083</v>
      </c>
      <c r="M14" s="52">
        <v>2.28567944</v>
      </c>
      <c r="N14" s="52">
        <f t="shared" si="7"/>
        <v>117.9549006</v>
      </c>
      <c r="O14" s="52">
        <v>105.53151086</v>
      </c>
      <c r="P14" s="52">
        <f t="shared" si="8"/>
        <v>12.423389740000001</v>
      </c>
      <c r="Q14" s="52">
        <v>2.1183993700000001</v>
      </c>
      <c r="R14" s="52">
        <v>8.5758980400000002</v>
      </c>
      <c r="S14" s="52">
        <v>1.7290923300000001</v>
      </c>
      <c r="T14" s="52"/>
      <c r="U14" s="52"/>
      <c r="V14" s="52"/>
      <c r="W14" s="52"/>
      <c r="X14" s="52"/>
    </row>
    <row r="15" spans="1:24" hidden="1" outlineLevel="1">
      <c r="A15" s="12">
        <v>40664</v>
      </c>
      <c r="B15" s="52">
        <v>406.92883169000004</v>
      </c>
      <c r="C15" s="52">
        <f t="shared" si="1"/>
        <v>353.28203919999999</v>
      </c>
      <c r="D15" s="52">
        <f t="shared" si="2"/>
        <v>53.646792489999996</v>
      </c>
      <c r="E15" s="52">
        <f t="shared" si="3"/>
        <v>29.126593029999999</v>
      </c>
      <c r="F15" s="52">
        <f t="shared" si="4"/>
        <v>20.790048970000001</v>
      </c>
      <c r="G15" s="52">
        <f t="shared" si="5"/>
        <v>3.7301504900000002</v>
      </c>
      <c r="H15" s="52">
        <f t="shared" si="6"/>
        <v>286.11448683999998</v>
      </c>
      <c r="I15" s="52">
        <v>245.05635203</v>
      </c>
      <c r="J15" s="52">
        <f t="shared" si="0"/>
        <v>41.058134809999999</v>
      </c>
      <c r="K15" s="52">
        <v>25.565719259999998</v>
      </c>
      <c r="L15" s="52">
        <v>13.345509659999999</v>
      </c>
      <c r="M15" s="52">
        <v>2.1469058900000002</v>
      </c>
      <c r="N15" s="52">
        <f t="shared" si="7"/>
        <v>120.81434485</v>
      </c>
      <c r="O15" s="52">
        <v>108.22568717</v>
      </c>
      <c r="P15" s="52">
        <f t="shared" si="8"/>
        <v>12.588657680000001</v>
      </c>
      <c r="Q15" s="52">
        <v>3.5608737699999997</v>
      </c>
      <c r="R15" s="52">
        <v>7.4445393099999997</v>
      </c>
      <c r="S15" s="52">
        <v>1.5832446</v>
      </c>
      <c r="T15" s="52"/>
      <c r="U15" s="52"/>
      <c r="V15" s="52"/>
      <c r="W15" s="52"/>
      <c r="X15" s="52"/>
    </row>
    <row r="16" spans="1:24" hidden="1" outlineLevel="1">
      <c r="A16" s="12">
        <v>40695</v>
      </c>
      <c r="B16" s="52">
        <v>432.39505713000005</v>
      </c>
      <c r="C16" s="52">
        <f t="shared" si="1"/>
        <v>372.41303417</v>
      </c>
      <c r="D16" s="52">
        <f t="shared" si="2"/>
        <v>59.982022960000002</v>
      </c>
      <c r="E16" s="52">
        <f t="shared" si="3"/>
        <v>33.869241850000002</v>
      </c>
      <c r="F16" s="52">
        <f t="shared" si="4"/>
        <v>22.120253089999999</v>
      </c>
      <c r="G16" s="52">
        <f t="shared" si="5"/>
        <v>3.99252802</v>
      </c>
      <c r="H16" s="52">
        <f t="shared" si="6"/>
        <v>303.19808168999998</v>
      </c>
      <c r="I16" s="52">
        <v>255.27442963999999</v>
      </c>
      <c r="J16" s="52">
        <f t="shared" si="0"/>
        <v>47.923652050000001</v>
      </c>
      <c r="K16" s="52">
        <v>31.193295060000001</v>
      </c>
      <c r="L16" s="52">
        <v>14.58355461</v>
      </c>
      <c r="M16" s="52">
        <v>2.14680238</v>
      </c>
      <c r="N16" s="52">
        <f t="shared" si="7"/>
        <v>129.19697544000002</v>
      </c>
      <c r="O16" s="52">
        <v>117.13860453000001</v>
      </c>
      <c r="P16" s="52">
        <f t="shared" si="8"/>
        <v>12.058370909999999</v>
      </c>
      <c r="Q16" s="52">
        <v>2.6759467900000002</v>
      </c>
      <c r="R16" s="52">
        <v>7.5366984800000001</v>
      </c>
      <c r="S16" s="52">
        <v>1.8457256399999999</v>
      </c>
      <c r="T16" s="52"/>
      <c r="U16" s="52"/>
      <c r="V16" s="52"/>
      <c r="W16" s="52"/>
      <c r="X16" s="52"/>
    </row>
    <row r="17" spans="1:24" hidden="1" outlineLevel="1">
      <c r="A17" s="12">
        <v>40725</v>
      </c>
      <c r="B17" s="52">
        <v>432.59568585999989</v>
      </c>
      <c r="C17" s="52">
        <f t="shared" si="1"/>
        <v>369.34301418999996</v>
      </c>
      <c r="D17" s="52">
        <f t="shared" si="2"/>
        <v>63.252671670000005</v>
      </c>
      <c r="E17" s="52">
        <f t="shared" si="3"/>
        <v>38.827194399999996</v>
      </c>
      <c r="F17" s="52">
        <f t="shared" si="4"/>
        <v>18.31520905</v>
      </c>
      <c r="G17" s="52">
        <f t="shared" si="5"/>
        <v>6.11026822</v>
      </c>
      <c r="H17" s="52">
        <f t="shared" si="6"/>
        <v>304.25561649999997</v>
      </c>
      <c r="I17" s="52">
        <v>257.78908172999996</v>
      </c>
      <c r="J17" s="52">
        <f t="shared" si="0"/>
        <v>46.466534770000003</v>
      </c>
      <c r="K17" s="52">
        <v>33.27416624</v>
      </c>
      <c r="L17" s="52">
        <v>11.04354577</v>
      </c>
      <c r="M17" s="52">
        <v>2.1488227599999998</v>
      </c>
      <c r="N17" s="52">
        <f t="shared" si="7"/>
        <v>128.34006936</v>
      </c>
      <c r="O17" s="52">
        <v>111.55393246</v>
      </c>
      <c r="P17" s="52">
        <f t="shared" si="8"/>
        <v>16.786136900000002</v>
      </c>
      <c r="Q17" s="52">
        <v>5.5530281600000002</v>
      </c>
      <c r="R17" s="52">
        <v>7.2716632800000003</v>
      </c>
      <c r="S17" s="52">
        <v>3.9614454600000002</v>
      </c>
      <c r="T17" s="52"/>
      <c r="U17" s="52"/>
      <c r="V17" s="52"/>
      <c r="W17" s="52"/>
      <c r="X17" s="52"/>
    </row>
    <row r="18" spans="1:24" hidden="1" outlineLevel="1">
      <c r="A18" s="12">
        <v>40756</v>
      </c>
      <c r="B18" s="52">
        <v>442.67949659999999</v>
      </c>
      <c r="C18" s="52">
        <f t="shared" si="1"/>
        <v>381.39946119000001</v>
      </c>
      <c r="D18" s="52">
        <f t="shared" si="2"/>
        <v>61.280035409999996</v>
      </c>
      <c r="E18" s="52">
        <f t="shared" si="3"/>
        <v>39.854200040000002</v>
      </c>
      <c r="F18" s="52">
        <f t="shared" si="4"/>
        <v>18.76468942</v>
      </c>
      <c r="G18" s="52">
        <f t="shared" si="5"/>
        <v>2.6611459499999999</v>
      </c>
      <c r="H18" s="52">
        <f t="shared" si="6"/>
        <v>312.62744378000002</v>
      </c>
      <c r="I18" s="52">
        <v>265.63591377</v>
      </c>
      <c r="J18" s="52">
        <f t="shared" si="0"/>
        <v>46.991530009999998</v>
      </c>
      <c r="K18" s="52">
        <v>34.225860279999999</v>
      </c>
      <c r="L18" s="52">
        <v>11.20864686</v>
      </c>
      <c r="M18" s="52">
        <v>1.5570228699999999</v>
      </c>
      <c r="N18" s="52">
        <f t="shared" si="7"/>
        <v>130.05205282</v>
      </c>
      <c r="O18" s="52">
        <v>115.76354742000001</v>
      </c>
      <c r="P18" s="52">
        <f t="shared" si="8"/>
        <v>14.288505400000002</v>
      </c>
      <c r="Q18" s="52">
        <v>5.6283397600000002</v>
      </c>
      <c r="R18" s="52">
        <v>7.5560425599999999</v>
      </c>
      <c r="S18" s="52">
        <v>1.1041230799999999</v>
      </c>
      <c r="T18" s="52"/>
      <c r="U18" s="52"/>
      <c r="V18" s="52"/>
      <c r="W18" s="52"/>
      <c r="X18" s="52"/>
    </row>
    <row r="19" spans="1:24" hidden="1" outlineLevel="1">
      <c r="A19" s="12">
        <v>40787</v>
      </c>
      <c r="B19" s="52">
        <v>391.75452615</v>
      </c>
      <c r="C19" s="52">
        <f t="shared" si="1"/>
        <v>325.96501526999998</v>
      </c>
      <c r="D19" s="52">
        <f t="shared" si="2"/>
        <v>65.789510879999995</v>
      </c>
      <c r="E19" s="52">
        <f t="shared" si="3"/>
        <v>48.581309350000005</v>
      </c>
      <c r="F19" s="52">
        <f t="shared" si="4"/>
        <v>15.48479695</v>
      </c>
      <c r="G19" s="52">
        <f t="shared" si="5"/>
        <v>1.72340458</v>
      </c>
      <c r="H19" s="52">
        <f t="shared" si="6"/>
        <v>246.27771558000001</v>
      </c>
      <c r="I19" s="52">
        <v>194.17982934</v>
      </c>
      <c r="J19" s="52">
        <f t="shared" si="0"/>
        <v>52.097886240000001</v>
      </c>
      <c r="K19" s="52">
        <v>43.393269500000002</v>
      </c>
      <c r="L19" s="52">
        <v>8.1651194499999988</v>
      </c>
      <c r="M19" s="52">
        <v>0.53949729000000002</v>
      </c>
      <c r="N19" s="52">
        <f t="shared" si="7"/>
        <v>145.47681057</v>
      </c>
      <c r="O19" s="52">
        <v>131.78518592999998</v>
      </c>
      <c r="P19" s="52">
        <f t="shared" si="8"/>
        <v>13.691624640000001</v>
      </c>
      <c r="Q19" s="52">
        <v>5.18803985</v>
      </c>
      <c r="R19" s="52">
        <v>7.3196775000000001</v>
      </c>
      <c r="S19" s="52">
        <v>1.1839072900000001</v>
      </c>
      <c r="T19" s="52"/>
      <c r="U19" s="52"/>
      <c r="V19" s="52"/>
      <c r="W19" s="52"/>
      <c r="X19" s="52"/>
    </row>
    <row r="20" spans="1:24" hidden="1" outlineLevel="1">
      <c r="A20" s="12">
        <v>40817</v>
      </c>
      <c r="B20" s="52">
        <v>466.14530839999998</v>
      </c>
      <c r="C20" s="52">
        <f t="shared" si="1"/>
        <v>398.46589155000004</v>
      </c>
      <c r="D20" s="52">
        <f t="shared" si="2"/>
        <v>67.679416849999996</v>
      </c>
      <c r="E20" s="52">
        <f t="shared" si="3"/>
        <v>50.315142209999998</v>
      </c>
      <c r="F20" s="52">
        <f t="shared" si="4"/>
        <v>15.27032619</v>
      </c>
      <c r="G20" s="52">
        <f t="shared" si="5"/>
        <v>2.0939484500000001</v>
      </c>
      <c r="H20" s="52">
        <f t="shared" si="6"/>
        <v>319.01324615999999</v>
      </c>
      <c r="I20" s="52">
        <v>267.53497485000003</v>
      </c>
      <c r="J20" s="52">
        <f t="shared" si="0"/>
        <v>51.47827130999999</v>
      </c>
      <c r="K20" s="52">
        <v>43.162810889999996</v>
      </c>
      <c r="L20" s="52">
        <v>7.8861358700000004</v>
      </c>
      <c r="M20" s="52">
        <v>0.42932455000000003</v>
      </c>
      <c r="N20" s="52">
        <f t="shared" si="7"/>
        <v>147.13206224000001</v>
      </c>
      <c r="O20" s="52">
        <v>130.93091670000001</v>
      </c>
      <c r="P20" s="52">
        <f t="shared" si="8"/>
        <v>16.201145539999999</v>
      </c>
      <c r="Q20" s="52">
        <v>7.15233132</v>
      </c>
      <c r="R20" s="52">
        <v>7.3841903200000001</v>
      </c>
      <c r="S20" s="52">
        <v>1.6646239</v>
      </c>
      <c r="T20" s="52"/>
      <c r="U20" s="52"/>
      <c r="V20" s="52"/>
      <c r="W20" s="52"/>
      <c r="X20" s="52"/>
    </row>
    <row r="21" spans="1:24" hidden="1" outlineLevel="1">
      <c r="A21" s="12">
        <v>40848</v>
      </c>
      <c r="B21" s="52">
        <v>464.73834303000007</v>
      </c>
      <c r="C21" s="52">
        <f t="shared" si="1"/>
        <v>362.00171047000003</v>
      </c>
      <c r="D21" s="52">
        <f t="shared" si="2"/>
        <v>102.73663255999999</v>
      </c>
      <c r="E21" s="52">
        <f t="shared" si="3"/>
        <v>48.271710579999997</v>
      </c>
      <c r="F21" s="52">
        <f t="shared" si="4"/>
        <v>14.39329369</v>
      </c>
      <c r="G21" s="52">
        <f t="shared" si="5"/>
        <v>40.07162829</v>
      </c>
      <c r="H21" s="52">
        <f t="shared" si="6"/>
        <v>340.78847274999998</v>
      </c>
      <c r="I21" s="52">
        <v>251.11887161999999</v>
      </c>
      <c r="J21" s="52">
        <f t="shared" si="0"/>
        <v>89.66960112999999</v>
      </c>
      <c r="K21" s="52">
        <v>43.406088449999999</v>
      </c>
      <c r="L21" s="52">
        <v>7.1245425499999993</v>
      </c>
      <c r="M21" s="52">
        <v>39.138970129999997</v>
      </c>
      <c r="N21" s="52">
        <f t="shared" si="7"/>
        <v>123.94987028000001</v>
      </c>
      <c r="O21" s="52">
        <v>110.88283885000001</v>
      </c>
      <c r="P21" s="52">
        <f t="shared" si="8"/>
        <v>13.067031430000002</v>
      </c>
      <c r="Q21" s="52">
        <v>4.8656221300000002</v>
      </c>
      <c r="R21" s="52">
        <v>7.26875114</v>
      </c>
      <c r="S21" s="52">
        <v>0.93265816000000001</v>
      </c>
      <c r="T21" s="52"/>
      <c r="U21" s="52"/>
      <c r="V21" s="52"/>
      <c r="W21" s="52"/>
      <c r="X21" s="52"/>
    </row>
    <row r="22" spans="1:24" hidden="1" outlineLevel="1">
      <c r="A22" s="12">
        <v>40878</v>
      </c>
      <c r="B22" s="52">
        <v>436.69446885000002</v>
      </c>
      <c r="C22" s="52">
        <f t="shared" si="1"/>
        <v>321.69899143999999</v>
      </c>
      <c r="D22" s="52">
        <f t="shared" si="2"/>
        <v>114.99547741000001</v>
      </c>
      <c r="E22" s="52">
        <f t="shared" si="3"/>
        <v>62.515044510000003</v>
      </c>
      <c r="F22" s="52">
        <f t="shared" si="4"/>
        <v>12.73654719</v>
      </c>
      <c r="G22" s="52">
        <f t="shared" si="5"/>
        <v>39.743885710000001</v>
      </c>
      <c r="H22" s="52">
        <f t="shared" si="6"/>
        <v>307.60625455000002</v>
      </c>
      <c r="I22" s="52">
        <v>207.32304752000002</v>
      </c>
      <c r="J22" s="52">
        <f t="shared" si="0"/>
        <v>100.28320703</v>
      </c>
      <c r="K22" s="52">
        <v>53.884674400000002</v>
      </c>
      <c r="L22" s="52">
        <v>7.1330064699999998</v>
      </c>
      <c r="M22" s="52">
        <v>39.26552616</v>
      </c>
      <c r="N22" s="52">
        <f t="shared" si="7"/>
        <v>129.0882143</v>
      </c>
      <c r="O22" s="52">
        <v>114.37594392</v>
      </c>
      <c r="P22" s="52">
        <f t="shared" si="8"/>
        <v>14.71227038</v>
      </c>
      <c r="Q22" s="52">
        <v>8.6303701099999994</v>
      </c>
      <c r="R22" s="52">
        <v>5.6035407199999998</v>
      </c>
      <c r="S22" s="52">
        <v>0.47835955000000002</v>
      </c>
      <c r="T22" s="52"/>
      <c r="U22" s="52"/>
      <c r="V22" s="52"/>
      <c r="W22" s="52"/>
      <c r="X22" s="52"/>
    </row>
    <row r="23" spans="1:24" hidden="1" outlineLevel="1">
      <c r="A23" s="12">
        <v>40909</v>
      </c>
      <c r="B23" s="52">
        <v>455.08863297999994</v>
      </c>
      <c r="C23" s="52">
        <f t="shared" si="1"/>
        <v>356.75733001999998</v>
      </c>
      <c r="D23" s="52">
        <f t="shared" si="2"/>
        <v>98.331302959999988</v>
      </c>
      <c r="E23" s="52">
        <f t="shared" si="3"/>
        <v>47.816058589999997</v>
      </c>
      <c r="F23" s="52">
        <f t="shared" si="4"/>
        <v>10.76906894</v>
      </c>
      <c r="G23" s="52">
        <f t="shared" si="5"/>
        <v>39.746175430000001</v>
      </c>
      <c r="H23" s="52">
        <f t="shared" si="6"/>
        <v>317.06415274999995</v>
      </c>
      <c r="I23" s="52">
        <v>236.94037258999998</v>
      </c>
      <c r="J23" s="52">
        <f t="shared" si="0"/>
        <v>80.123780159999995</v>
      </c>
      <c r="K23" s="52">
        <v>32.601339369999998</v>
      </c>
      <c r="L23" s="52">
        <v>8.25677591</v>
      </c>
      <c r="M23" s="52">
        <v>39.265664880000003</v>
      </c>
      <c r="N23" s="52">
        <f t="shared" si="7"/>
        <v>138.02448022999999</v>
      </c>
      <c r="O23" s="52">
        <v>119.81695743</v>
      </c>
      <c r="P23" s="52">
        <f t="shared" si="8"/>
        <v>18.2075228</v>
      </c>
      <c r="Q23" s="52">
        <v>15.214719220000001</v>
      </c>
      <c r="R23" s="52">
        <v>2.5122930299999999</v>
      </c>
      <c r="S23" s="52">
        <v>0.48051054999999998</v>
      </c>
      <c r="T23" s="52"/>
      <c r="U23" s="52"/>
      <c r="V23" s="52"/>
      <c r="W23" s="52"/>
      <c r="X23" s="52"/>
    </row>
    <row r="24" spans="1:24" hidden="1" outlineLevel="1">
      <c r="A24" s="12">
        <v>40940</v>
      </c>
      <c r="B24" s="52">
        <v>397.07634311000004</v>
      </c>
      <c r="C24" s="52">
        <f t="shared" si="1"/>
        <v>301.70661282999998</v>
      </c>
      <c r="D24" s="52">
        <f t="shared" si="2"/>
        <v>95.369730279999999</v>
      </c>
      <c r="E24" s="52">
        <f t="shared" si="3"/>
        <v>45.329405199999997</v>
      </c>
      <c r="F24" s="52">
        <f t="shared" si="4"/>
        <v>10.337013049999999</v>
      </c>
      <c r="G24" s="52">
        <f t="shared" si="5"/>
        <v>39.703312029999999</v>
      </c>
      <c r="H24" s="52">
        <f t="shared" si="6"/>
        <v>284.04565557000001</v>
      </c>
      <c r="I24" s="52">
        <v>202.26781481</v>
      </c>
      <c r="J24" s="52">
        <f t="shared" si="0"/>
        <v>81.777840760000004</v>
      </c>
      <c r="K24" s="52">
        <v>34.79495223</v>
      </c>
      <c r="L24" s="52">
        <v>7.7619015400000002</v>
      </c>
      <c r="M24" s="52">
        <v>39.22098699</v>
      </c>
      <c r="N24" s="52">
        <f t="shared" si="7"/>
        <v>113.03068753999999</v>
      </c>
      <c r="O24" s="52">
        <v>99.438798019999993</v>
      </c>
      <c r="P24" s="52">
        <f t="shared" si="8"/>
        <v>13.591889519999999</v>
      </c>
      <c r="Q24" s="52">
        <v>10.534452969999998</v>
      </c>
      <c r="R24" s="52">
        <v>2.5751115100000002</v>
      </c>
      <c r="S24" s="52">
        <v>0.48232503999999998</v>
      </c>
      <c r="T24" s="52"/>
      <c r="U24" s="52"/>
      <c r="V24" s="52"/>
      <c r="W24" s="52"/>
      <c r="X24" s="52"/>
    </row>
    <row r="25" spans="1:24" hidden="1" outlineLevel="1">
      <c r="A25" s="12">
        <v>40969</v>
      </c>
      <c r="B25" s="52">
        <v>418.58262921000005</v>
      </c>
      <c r="C25" s="52">
        <f t="shared" si="1"/>
        <v>317.50972073000003</v>
      </c>
      <c r="D25" s="52">
        <f t="shared" si="2"/>
        <v>101.07290848000001</v>
      </c>
      <c r="E25" s="52">
        <f t="shared" si="3"/>
        <v>51.383966180000002</v>
      </c>
      <c r="F25" s="52">
        <f t="shared" si="4"/>
        <v>10.26061322</v>
      </c>
      <c r="G25" s="52">
        <f t="shared" si="5"/>
        <v>39.428329080000005</v>
      </c>
      <c r="H25" s="52">
        <f t="shared" si="6"/>
        <v>288.30401496000002</v>
      </c>
      <c r="I25" s="52">
        <v>207.11304607</v>
      </c>
      <c r="J25" s="52">
        <f t="shared" si="0"/>
        <v>81.190968890000008</v>
      </c>
      <c r="K25" s="52">
        <v>34.519374300000003</v>
      </c>
      <c r="L25" s="52">
        <v>7.7166908899999997</v>
      </c>
      <c r="M25" s="52">
        <v>38.954903700000003</v>
      </c>
      <c r="N25" s="52">
        <f t="shared" si="7"/>
        <v>130.27861425</v>
      </c>
      <c r="O25" s="52">
        <v>110.39667466</v>
      </c>
      <c r="P25" s="52">
        <f t="shared" si="8"/>
        <v>19.881939589999998</v>
      </c>
      <c r="Q25" s="52">
        <v>16.864591879999999</v>
      </c>
      <c r="R25" s="52">
        <v>2.54392233</v>
      </c>
      <c r="S25" s="52">
        <v>0.47342538000000001</v>
      </c>
      <c r="T25" s="52"/>
      <c r="U25" s="52"/>
      <c r="V25" s="52"/>
      <c r="W25" s="52"/>
      <c r="X25" s="52"/>
    </row>
    <row r="26" spans="1:24" hidden="1" outlineLevel="1">
      <c r="A26" s="12">
        <v>41000</v>
      </c>
      <c r="B26" s="52">
        <v>478.80312466000004</v>
      </c>
      <c r="C26" s="52">
        <f t="shared" si="1"/>
        <v>342.17771600000003</v>
      </c>
      <c r="D26" s="52">
        <f t="shared" si="2"/>
        <v>136.62540866000001</v>
      </c>
      <c r="E26" s="52">
        <f t="shared" si="3"/>
        <v>86.106153519999992</v>
      </c>
      <c r="F26" s="52">
        <f t="shared" si="4"/>
        <v>11.123265889999999</v>
      </c>
      <c r="G26" s="52">
        <f t="shared" si="5"/>
        <v>39.39598925</v>
      </c>
      <c r="H26" s="52">
        <f t="shared" si="6"/>
        <v>350.64402086999996</v>
      </c>
      <c r="I26" s="52">
        <v>235.13350801999999</v>
      </c>
      <c r="J26" s="52">
        <f t="shared" si="0"/>
        <v>115.51051285</v>
      </c>
      <c r="K26" s="52">
        <v>69.01589645</v>
      </c>
      <c r="L26" s="52">
        <v>7.5702322799999999</v>
      </c>
      <c r="M26" s="52">
        <v>38.924384119999999</v>
      </c>
      <c r="N26" s="52">
        <f t="shared" si="7"/>
        <v>128.15910379000002</v>
      </c>
      <c r="O26" s="52">
        <v>107.04420798000001</v>
      </c>
      <c r="P26" s="52">
        <f t="shared" si="8"/>
        <v>21.11489581</v>
      </c>
      <c r="Q26" s="52">
        <v>17.09025707</v>
      </c>
      <c r="R26" s="52">
        <v>3.55303361</v>
      </c>
      <c r="S26" s="52">
        <v>0.47160512999999998</v>
      </c>
      <c r="T26" s="52"/>
      <c r="U26" s="52"/>
      <c r="V26" s="52"/>
      <c r="W26" s="52"/>
      <c r="X26" s="52"/>
    </row>
    <row r="27" spans="1:24" hidden="1" outlineLevel="1">
      <c r="A27" s="12">
        <v>41030</v>
      </c>
      <c r="B27" s="52">
        <v>414.41360269999996</v>
      </c>
      <c r="C27" s="52">
        <f t="shared" si="1"/>
        <v>303.83207665999998</v>
      </c>
      <c r="D27" s="52">
        <f t="shared" si="2"/>
        <v>110.58152604</v>
      </c>
      <c r="E27" s="52">
        <f t="shared" si="3"/>
        <v>61.299075889999997</v>
      </c>
      <c r="F27" s="52">
        <f t="shared" si="4"/>
        <v>9.8758801199999997</v>
      </c>
      <c r="G27" s="52">
        <f t="shared" si="5"/>
        <v>39.406570029999997</v>
      </c>
      <c r="H27" s="52">
        <f t="shared" si="6"/>
        <v>307.90557827999999</v>
      </c>
      <c r="I27" s="52">
        <v>210.68590738</v>
      </c>
      <c r="J27" s="52">
        <f t="shared" si="0"/>
        <v>97.219670899999997</v>
      </c>
      <c r="K27" s="52">
        <v>50.75273129</v>
      </c>
      <c r="L27" s="52">
        <v>7.5276776299999995</v>
      </c>
      <c r="M27" s="52">
        <v>38.939261979999998</v>
      </c>
      <c r="N27" s="52">
        <f t="shared" si="7"/>
        <v>106.50802442</v>
      </c>
      <c r="O27" s="52">
        <v>93.146169279999995</v>
      </c>
      <c r="P27" s="52">
        <f t="shared" si="8"/>
        <v>13.361855139999999</v>
      </c>
      <c r="Q27" s="52">
        <v>10.546344599999999</v>
      </c>
      <c r="R27" s="52">
        <v>2.3482024899999998</v>
      </c>
      <c r="S27" s="52">
        <v>0.46730804999999997</v>
      </c>
      <c r="T27" s="52"/>
      <c r="U27" s="52"/>
      <c r="V27" s="52"/>
      <c r="W27" s="52"/>
      <c r="X27" s="52"/>
    </row>
    <row r="28" spans="1:24" hidden="1" outlineLevel="1">
      <c r="A28" s="12">
        <v>41061</v>
      </c>
      <c r="B28" s="52">
        <v>379.77044737000006</v>
      </c>
      <c r="C28" s="52">
        <f t="shared" si="1"/>
        <v>276.00837240999999</v>
      </c>
      <c r="D28" s="52">
        <f t="shared" si="2"/>
        <v>103.76207495999999</v>
      </c>
      <c r="E28" s="52">
        <f t="shared" si="3"/>
        <v>54.527323019999997</v>
      </c>
      <c r="F28" s="52">
        <f t="shared" si="4"/>
        <v>9.8416718500000009</v>
      </c>
      <c r="G28" s="52">
        <f t="shared" si="5"/>
        <v>39.393080090000005</v>
      </c>
      <c r="H28" s="52">
        <f t="shared" si="6"/>
        <v>272.12040087000003</v>
      </c>
      <c r="I28" s="52">
        <v>182.07281319000001</v>
      </c>
      <c r="J28" s="52">
        <f t="shared" si="0"/>
        <v>90.047587679999992</v>
      </c>
      <c r="K28" s="52">
        <v>43.637956449999997</v>
      </c>
      <c r="L28" s="52">
        <v>7.4858677</v>
      </c>
      <c r="M28" s="52">
        <v>38.923763530000002</v>
      </c>
      <c r="N28" s="52">
        <f t="shared" si="7"/>
        <v>107.6500465</v>
      </c>
      <c r="O28" s="52">
        <v>93.935559220000002</v>
      </c>
      <c r="P28" s="52">
        <f t="shared" si="8"/>
        <v>13.71448728</v>
      </c>
      <c r="Q28" s="52">
        <v>10.88936657</v>
      </c>
      <c r="R28" s="52">
        <v>2.35580415</v>
      </c>
      <c r="S28" s="52">
        <v>0.46931655999999999</v>
      </c>
      <c r="T28" s="52"/>
      <c r="U28" s="52"/>
      <c r="V28" s="52"/>
      <c r="W28" s="52"/>
      <c r="X28" s="52"/>
    </row>
    <row r="29" spans="1:24" hidden="1" outlineLevel="1">
      <c r="A29" s="12">
        <v>41091</v>
      </c>
      <c r="B29" s="52">
        <v>431.81706423999992</v>
      </c>
      <c r="C29" s="52">
        <f t="shared" si="1"/>
        <v>335.45937430999999</v>
      </c>
      <c r="D29" s="52">
        <f t="shared" si="2"/>
        <v>96.357689930000006</v>
      </c>
      <c r="E29" s="52">
        <f t="shared" si="3"/>
        <v>47.032657200000003</v>
      </c>
      <c r="F29" s="52">
        <f t="shared" si="4"/>
        <v>9.9140891900000003</v>
      </c>
      <c r="G29" s="52">
        <f t="shared" si="5"/>
        <v>39.410943539999998</v>
      </c>
      <c r="H29" s="52">
        <f t="shared" si="6"/>
        <v>290.86757367999996</v>
      </c>
      <c r="I29" s="52">
        <v>207.41569709999999</v>
      </c>
      <c r="J29" s="52">
        <f t="shared" si="0"/>
        <v>83.451876580000004</v>
      </c>
      <c r="K29" s="52">
        <v>36.911660300000001</v>
      </c>
      <c r="L29" s="52">
        <v>7.6007599199999998</v>
      </c>
      <c r="M29" s="52">
        <v>38.939456360000001</v>
      </c>
      <c r="N29" s="52">
        <f t="shared" si="7"/>
        <v>140.94949055999999</v>
      </c>
      <c r="O29" s="52">
        <v>128.04367721</v>
      </c>
      <c r="P29" s="52">
        <f t="shared" si="8"/>
        <v>12.905813350000001</v>
      </c>
      <c r="Q29" s="52">
        <v>10.1209969</v>
      </c>
      <c r="R29" s="52">
        <v>2.3133292700000001</v>
      </c>
      <c r="S29" s="52">
        <v>0.47148718000000001</v>
      </c>
      <c r="T29" s="52"/>
      <c r="U29" s="52"/>
      <c r="V29" s="52"/>
      <c r="W29" s="52"/>
      <c r="X29" s="52"/>
    </row>
    <row r="30" spans="1:24" hidden="1" outlineLevel="1">
      <c r="A30" s="12">
        <v>41122</v>
      </c>
      <c r="B30" s="52">
        <v>441.70392264000003</v>
      </c>
      <c r="C30" s="52">
        <f t="shared" si="1"/>
        <v>325.24607083000001</v>
      </c>
      <c r="D30" s="52">
        <f t="shared" si="2"/>
        <v>116.45785181000001</v>
      </c>
      <c r="E30" s="52">
        <f t="shared" si="3"/>
        <v>67.250958600000004</v>
      </c>
      <c r="F30" s="52">
        <f t="shared" si="4"/>
        <v>9.7870980299999992</v>
      </c>
      <c r="G30" s="52">
        <f t="shared" si="5"/>
        <v>39.419795180000001</v>
      </c>
      <c r="H30" s="52">
        <f t="shared" si="6"/>
        <v>314.01626653000005</v>
      </c>
      <c r="I30" s="52">
        <v>211.14431566000002</v>
      </c>
      <c r="J30" s="52">
        <f t="shared" si="0"/>
        <v>102.87195087000001</v>
      </c>
      <c r="K30" s="52">
        <v>56.137334520000003</v>
      </c>
      <c r="L30" s="52">
        <v>7.7884312800000002</v>
      </c>
      <c r="M30" s="52">
        <v>38.946185069999999</v>
      </c>
      <c r="N30" s="52">
        <f t="shared" si="7"/>
        <v>127.68765610999999</v>
      </c>
      <c r="O30" s="52">
        <v>114.10175516999999</v>
      </c>
      <c r="P30" s="52">
        <f t="shared" si="8"/>
        <v>13.585900939999998</v>
      </c>
      <c r="Q30" s="52">
        <v>11.113624079999999</v>
      </c>
      <c r="R30" s="52">
        <v>1.9986667499999999</v>
      </c>
      <c r="S30" s="52">
        <v>0.47361010999999997</v>
      </c>
      <c r="T30" s="52"/>
      <c r="U30" s="52"/>
      <c r="V30" s="52"/>
      <c r="W30" s="52"/>
      <c r="X30" s="52"/>
    </row>
    <row r="31" spans="1:24" hidden="1" outlineLevel="1">
      <c r="A31" s="12">
        <v>41153</v>
      </c>
      <c r="B31" s="52">
        <v>469.55215414999998</v>
      </c>
      <c r="C31" s="52">
        <f t="shared" si="1"/>
        <v>348.58457043999999</v>
      </c>
      <c r="D31" s="52">
        <f t="shared" si="2"/>
        <v>120.96758370999999</v>
      </c>
      <c r="E31" s="52">
        <f t="shared" si="3"/>
        <v>74.555351340000001</v>
      </c>
      <c r="F31" s="52">
        <f t="shared" si="4"/>
        <v>7.0058061399999998</v>
      </c>
      <c r="G31" s="52">
        <f t="shared" si="5"/>
        <v>39.406426230000001</v>
      </c>
      <c r="H31" s="52">
        <f t="shared" si="6"/>
        <v>310.37882464999996</v>
      </c>
      <c r="I31" s="52">
        <v>202.96462654999999</v>
      </c>
      <c r="J31" s="52">
        <f t="shared" si="0"/>
        <v>107.41419809999999</v>
      </c>
      <c r="K31" s="52">
        <v>64.629960760000003</v>
      </c>
      <c r="L31" s="52">
        <v>3.8534647999999998</v>
      </c>
      <c r="M31" s="52">
        <v>38.93077254</v>
      </c>
      <c r="N31" s="52">
        <f t="shared" si="7"/>
        <v>159.17332949999999</v>
      </c>
      <c r="O31" s="52">
        <v>145.61994389</v>
      </c>
      <c r="P31" s="52">
        <f t="shared" si="8"/>
        <v>13.553385609999999</v>
      </c>
      <c r="Q31" s="52">
        <v>9.9253905800000002</v>
      </c>
      <c r="R31" s="52">
        <v>3.15234134</v>
      </c>
      <c r="S31" s="52">
        <v>0.47565369000000002</v>
      </c>
      <c r="T31" s="52"/>
      <c r="U31" s="52"/>
      <c r="V31" s="52"/>
      <c r="W31" s="52"/>
      <c r="X31" s="52"/>
    </row>
    <row r="32" spans="1:24" hidden="1" outlineLevel="1">
      <c r="A32" s="12">
        <v>41183</v>
      </c>
      <c r="B32" s="52">
        <v>491.46426920000005</v>
      </c>
      <c r="C32" s="52">
        <f t="shared" si="1"/>
        <v>361.66431096999997</v>
      </c>
      <c r="D32" s="52">
        <f t="shared" si="2"/>
        <v>129.79995822999999</v>
      </c>
      <c r="E32" s="52">
        <f t="shared" si="3"/>
        <v>83.029226930000007</v>
      </c>
      <c r="F32" s="52">
        <f t="shared" si="4"/>
        <v>7.4601785100000004</v>
      </c>
      <c r="G32" s="52">
        <f t="shared" si="5"/>
        <v>39.310552790000003</v>
      </c>
      <c r="H32" s="52">
        <f t="shared" si="6"/>
        <v>333.14230211</v>
      </c>
      <c r="I32" s="52">
        <v>217.22582553000001</v>
      </c>
      <c r="J32" s="52">
        <f t="shared" si="0"/>
        <v>115.91647657999999</v>
      </c>
      <c r="K32" s="52">
        <v>73.320395360000006</v>
      </c>
      <c r="L32" s="52">
        <v>3.76334422</v>
      </c>
      <c r="M32" s="52">
        <v>38.832737000000002</v>
      </c>
      <c r="N32" s="52">
        <f t="shared" si="7"/>
        <v>158.32196708999999</v>
      </c>
      <c r="O32" s="52">
        <v>144.43848543999999</v>
      </c>
      <c r="P32" s="52">
        <f t="shared" si="8"/>
        <v>13.883481649999998</v>
      </c>
      <c r="Q32" s="52">
        <v>9.7088315699999992</v>
      </c>
      <c r="R32" s="52">
        <v>3.69683429</v>
      </c>
      <c r="S32" s="52">
        <v>0.47781579000000002</v>
      </c>
      <c r="T32" s="52"/>
      <c r="U32" s="52"/>
      <c r="V32" s="52"/>
      <c r="W32" s="52"/>
      <c r="X32" s="52"/>
    </row>
    <row r="33" spans="1:24" hidden="1" outlineLevel="1">
      <c r="A33" s="12">
        <v>41214</v>
      </c>
      <c r="B33" s="52">
        <v>509.03735992999998</v>
      </c>
      <c r="C33" s="52">
        <f t="shared" si="1"/>
        <v>380.17097403999998</v>
      </c>
      <c r="D33" s="52">
        <f t="shared" si="2"/>
        <v>128.86638589</v>
      </c>
      <c r="E33" s="52">
        <f t="shared" si="3"/>
        <v>81.943921500000002</v>
      </c>
      <c r="F33" s="52">
        <f t="shared" si="4"/>
        <v>7.6252262200000001</v>
      </c>
      <c r="G33" s="52">
        <f t="shared" si="5"/>
        <v>39.29723817</v>
      </c>
      <c r="H33" s="52">
        <f t="shared" si="6"/>
        <v>347.81232961000001</v>
      </c>
      <c r="I33" s="52">
        <v>234.41738040999999</v>
      </c>
      <c r="J33" s="52">
        <f t="shared" si="0"/>
        <v>113.39494920000001</v>
      </c>
      <c r="K33" s="52">
        <v>70.655910160000005</v>
      </c>
      <c r="L33" s="52">
        <v>3.9216985100000001</v>
      </c>
      <c r="M33" s="52">
        <v>38.817340530000003</v>
      </c>
      <c r="N33" s="52">
        <f t="shared" si="7"/>
        <v>161.22503031999997</v>
      </c>
      <c r="O33" s="52">
        <v>145.75359362999998</v>
      </c>
      <c r="P33" s="52">
        <f t="shared" si="8"/>
        <v>15.471436690000001</v>
      </c>
      <c r="Q33" s="52">
        <v>11.288011340000001</v>
      </c>
      <c r="R33" s="52">
        <v>3.7035277099999999</v>
      </c>
      <c r="S33" s="52">
        <v>0.47989764000000001</v>
      </c>
      <c r="T33" s="52"/>
      <c r="U33" s="52"/>
      <c r="V33" s="52"/>
      <c r="W33" s="52"/>
      <c r="X33" s="52"/>
    </row>
    <row r="34" spans="1:24" hidden="1" outlineLevel="1">
      <c r="A34" s="12">
        <v>41244</v>
      </c>
      <c r="B34" s="52">
        <v>581.46548288999998</v>
      </c>
      <c r="C34" s="52">
        <f t="shared" si="1"/>
        <v>449.39367661999995</v>
      </c>
      <c r="D34" s="52">
        <f t="shared" si="2"/>
        <v>132.07180626999997</v>
      </c>
      <c r="E34" s="52">
        <f t="shared" si="3"/>
        <v>84.576259779999987</v>
      </c>
      <c r="F34" s="52">
        <f t="shared" si="4"/>
        <v>8.1767176700000004</v>
      </c>
      <c r="G34" s="52">
        <f t="shared" si="5"/>
        <v>39.318828819999993</v>
      </c>
      <c r="H34" s="52">
        <f t="shared" si="6"/>
        <v>432.86314706999997</v>
      </c>
      <c r="I34" s="52">
        <v>317.93184681999998</v>
      </c>
      <c r="J34" s="52">
        <f t="shared" si="0"/>
        <v>114.93130024999998</v>
      </c>
      <c r="K34" s="52">
        <v>71.703827339999989</v>
      </c>
      <c r="L34" s="52">
        <v>4.3906804199999998</v>
      </c>
      <c r="M34" s="52">
        <v>38.836792489999993</v>
      </c>
      <c r="N34" s="52">
        <f t="shared" si="7"/>
        <v>148.60233582000001</v>
      </c>
      <c r="O34" s="52">
        <v>131.4618298</v>
      </c>
      <c r="P34" s="52">
        <f t="shared" si="8"/>
        <v>17.14050602</v>
      </c>
      <c r="Q34" s="52">
        <v>12.872432440000001</v>
      </c>
      <c r="R34" s="52">
        <v>3.7860372500000001</v>
      </c>
      <c r="S34" s="52">
        <v>0.48203633000000001</v>
      </c>
      <c r="T34" s="52"/>
      <c r="U34" s="52"/>
      <c r="V34" s="52"/>
      <c r="W34" s="52"/>
      <c r="X34" s="52"/>
    </row>
    <row r="35" spans="1:24" hidden="1" outlineLevel="1">
      <c r="A35" s="12">
        <v>41275</v>
      </c>
      <c r="B35" s="52">
        <v>626.37919121000004</v>
      </c>
      <c r="C35" s="52">
        <f t="shared" si="1"/>
        <v>510.21839813999998</v>
      </c>
      <c r="D35" s="52">
        <f t="shared" si="2"/>
        <v>116.16079307</v>
      </c>
      <c r="E35" s="52">
        <f t="shared" si="3"/>
        <v>61.043323239999999</v>
      </c>
      <c r="F35" s="52">
        <f t="shared" si="4"/>
        <v>15.784417299999999</v>
      </c>
      <c r="G35" s="52">
        <f t="shared" si="5"/>
        <v>39.333052529999996</v>
      </c>
      <c r="H35" s="52">
        <f t="shared" si="6"/>
        <v>459.87171326999999</v>
      </c>
      <c r="I35" s="52">
        <v>362.03887772000002</v>
      </c>
      <c r="J35" s="52">
        <f t="shared" si="0"/>
        <v>97.832835549999999</v>
      </c>
      <c r="K35" s="52">
        <v>54.740055470000001</v>
      </c>
      <c r="L35" s="52">
        <v>4.2439568300000001</v>
      </c>
      <c r="M35" s="52">
        <v>38.848823249999995</v>
      </c>
      <c r="N35" s="52">
        <f t="shared" si="7"/>
        <v>166.50747794</v>
      </c>
      <c r="O35" s="52">
        <v>148.17952041999999</v>
      </c>
      <c r="P35" s="52">
        <f t="shared" si="8"/>
        <v>18.327957519999998</v>
      </c>
      <c r="Q35" s="52">
        <v>6.3032677699999997</v>
      </c>
      <c r="R35" s="52">
        <v>11.540460469999999</v>
      </c>
      <c r="S35" s="52">
        <v>0.48422927999999998</v>
      </c>
      <c r="T35" s="52"/>
      <c r="U35" s="52"/>
      <c r="V35" s="52"/>
      <c r="W35" s="52"/>
      <c r="X35" s="52"/>
    </row>
    <row r="36" spans="1:24" hidden="1" outlineLevel="1">
      <c r="A36" s="12">
        <v>41306</v>
      </c>
      <c r="B36" s="52">
        <v>574.41795151999997</v>
      </c>
      <c r="C36" s="52">
        <f t="shared" si="1"/>
        <v>466.02799329000004</v>
      </c>
      <c r="D36" s="52">
        <f t="shared" si="2"/>
        <v>108.38995822999999</v>
      </c>
      <c r="E36" s="52">
        <f t="shared" si="3"/>
        <v>63.226083869999997</v>
      </c>
      <c r="F36" s="52">
        <f t="shared" si="4"/>
        <v>5.8679014199999999</v>
      </c>
      <c r="G36" s="52">
        <f t="shared" si="5"/>
        <v>39.295972939999992</v>
      </c>
      <c r="H36" s="52">
        <f t="shared" si="6"/>
        <v>430.94997713999999</v>
      </c>
      <c r="I36" s="52">
        <v>332.00984842000003</v>
      </c>
      <c r="J36" s="52">
        <f t="shared" si="0"/>
        <v>98.94012871999999</v>
      </c>
      <c r="K36" s="52">
        <v>56.643513069999997</v>
      </c>
      <c r="L36" s="52">
        <v>3.4868200499999999</v>
      </c>
      <c r="M36" s="52">
        <v>38.809795599999994</v>
      </c>
      <c r="N36" s="52">
        <f t="shared" si="7"/>
        <v>143.46797437999999</v>
      </c>
      <c r="O36" s="52">
        <v>134.01814486999999</v>
      </c>
      <c r="P36" s="52">
        <f t="shared" si="8"/>
        <v>9.4498295099999989</v>
      </c>
      <c r="Q36" s="52">
        <v>6.5825708000000001</v>
      </c>
      <c r="R36" s="52">
        <v>2.38108137</v>
      </c>
      <c r="S36" s="52">
        <v>0.48617734000000001</v>
      </c>
      <c r="T36" s="52"/>
      <c r="U36" s="52"/>
      <c r="V36" s="52"/>
      <c r="W36" s="52"/>
      <c r="X36" s="52"/>
    </row>
    <row r="37" spans="1:24" hidden="1" outlineLevel="1">
      <c r="A37" s="12">
        <v>41334</v>
      </c>
      <c r="B37" s="52">
        <v>536.63337479999996</v>
      </c>
      <c r="C37" s="52">
        <f t="shared" si="1"/>
        <v>387.845798</v>
      </c>
      <c r="D37" s="52">
        <f t="shared" si="2"/>
        <v>148.78757680000001</v>
      </c>
      <c r="E37" s="52">
        <f t="shared" si="3"/>
        <v>102.61159162</v>
      </c>
      <c r="F37" s="52">
        <f t="shared" si="4"/>
        <v>6.8415533100000001</v>
      </c>
      <c r="G37" s="52">
        <f t="shared" si="5"/>
        <v>39.334431869999996</v>
      </c>
      <c r="H37" s="52">
        <f t="shared" si="6"/>
        <v>404.22894577</v>
      </c>
      <c r="I37" s="52">
        <v>270.23936029999999</v>
      </c>
      <c r="J37" s="52">
        <f t="shared" si="0"/>
        <v>133.98958547000001</v>
      </c>
      <c r="K37" s="52">
        <v>90.653068410000003</v>
      </c>
      <c r="L37" s="52">
        <v>4.4794246800000002</v>
      </c>
      <c r="M37" s="52">
        <v>38.857092379999997</v>
      </c>
      <c r="N37" s="52">
        <f t="shared" si="7"/>
        <v>132.40442902999999</v>
      </c>
      <c r="O37" s="52">
        <v>117.6064377</v>
      </c>
      <c r="P37" s="52">
        <f t="shared" si="8"/>
        <v>14.79799133</v>
      </c>
      <c r="Q37" s="52">
        <v>11.958523210000001</v>
      </c>
      <c r="R37" s="52">
        <v>2.36212863</v>
      </c>
      <c r="S37" s="52">
        <v>0.47733948999999998</v>
      </c>
      <c r="T37" s="52"/>
      <c r="U37" s="52"/>
      <c r="V37" s="52"/>
      <c r="W37" s="52"/>
      <c r="X37" s="52"/>
    </row>
    <row r="38" spans="1:24" hidden="1" outlineLevel="1">
      <c r="A38" s="12">
        <v>41365</v>
      </c>
      <c r="B38" s="52">
        <v>563.82908582999994</v>
      </c>
      <c r="C38" s="52">
        <f t="shared" si="1"/>
        <v>398.47292521999998</v>
      </c>
      <c r="D38" s="52">
        <f t="shared" si="2"/>
        <v>165.35616061000002</v>
      </c>
      <c r="E38" s="52">
        <f t="shared" si="3"/>
        <v>111.67399854000001</v>
      </c>
      <c r="F38" s="52">
        <f t="shared" si="4"/>
        <v>14.57663277</v>
      </c>
      <c r="G38" s="52">
        <f t="shared" si="5"/>
        <v>39.105529300000008</v>
      </c>
      <c r="H38" s="52">
        <f t="shared" si="6"/>
        <v>423.92172467</v>
      </c>
      <c r="I38" s="52">
        <v>271.60749283999996</v>
      </c>
      <c r="J38" s="52">
        <f t="shared" si="0"/>
        <v>152.31423183000001</v>
      </c>
      <c r="K38" s="52">
        <v>101.47398725000001</v>
      </c>
      <c r="L38" s="52">
        <v>12.210123810000001</v>
      </c>
      <c r="M38" s="52">
        <v>38.630120770000005</v>
      </c>
      <c r="N38" s="52">
        <f t="shared" si="7"/>
        <v>139.90736115999999</v>
      </c>
      <c r="O38" s="52">
        <v>126.86543237999999</v>
      </c>
      <c r="P38" s="52">
        <f t="shared" si="8"/>
        <v>13.041928779999999</v>
      </c>
      <c r="Q38" s="52">
        <v>10.200011289999999</v>
      </c>
      <c r="R38" s="52">
        <v>2.36650896</v>
      </c>
      <c r="S38" s="52">
        <v>0.47540853</v>
      </c>
      <c r="T38" s="52"/>
      <c r="U38" s="52"/>
      <c r="V38" s="52"/>
      <c r="W38" s="52"/>
      <c r="X38" s="52"/>
    </row>
    <row r="39" spans="1:24" hidden="1" outlineLevel="1">
      <c r="A39" s="12">
        <v>41395</v>
      </c>
      <c r="B39" s="52">
        <v>616.81159527</v>
      </c>
      <c r="C39" s="52">
        <f t="shared" si="1"/>
        <v>453.86960952000004</v>
      </c>
      <c r="D39" s="52">
        <f t="shared" si="2"/>
        <v>162.94198574999999</v>
      </c>
      <c r="E39" s="52">
        <f t="shared" si="3"/>
        <v>109.71126351999999</v>
      </c>
      <c r="F39" s="52">
        <f t="shared" si="4"/>
        <v>14.12078206</v>
      </c>
      <c r="G39" s="52">
        <f t="shared" si="5"/>
        <v>39.109940169999994</v>
      </c>
      <c r="H39" s="52">
        <f t="shared" si="6"/>
        <v>493.69255443999998</v>
      </c>
      <c r="I39" s="52">
        <v>342.63322862000001</v>
      </c>
      <c r="J39" s="52">
        <f t="shared" si="0"/>
        <v>151.05932582</v>
      </c>
      <c r="K39" s="52">
        <v>100.65189233</v>
      </c>
      <c r="L39" s="52">
        <v>11.76848723</v>
      </c>
      <c r="M39" s="52">
        <v>38.638946259999997</v>
      </c>
      <c r="N39" s="52">
        <f t="shared" si="7"/>
        <v>123.11904083</v>
      </c>
      <c r="O39" s="52">
        <v>111.2363809</v>
      </c>
      <c r="P39" s="52">
        <f t="shared" si="8"/>
        <v>11.882659930000001</v>
      </c>
      <c r="Q39" s="52">
        <v>9.0593711900000002</v>
      </c>
      <c r="R39" s="52">
        <v>2.3522948299999999</v>
      </c>
      <c r="S39" s="52">
        <v>0.47099391000000002</v>
      </c>
      <c r="T39" s="52"/>
      <c r="U39" s="52"/>
      <c r="V39" s="52"/>
      <c r="W39" s="52"/>
      <c r="X39" s="52"/>
    </row>
    <row r="40" spans="1:24" hidden="1" outlineLevel="1">
      <c r="A40" s="12">
        <v>41426</v>
      </c>
      <c r="B40" s="52">
        <v>548.67639153999994</v>
      </c>
      <c r="C40" s="52">
        <f t="shared" si="1"/>
        <v>372.83822829000002</v>
      </c>
      <c r="D40" s="52">
        <f t="shared" si="2"/>
        <v>175.83816324999998</v>
      </c>
      <c r="E40" s="52">
        <f t="shared" si="3"/>
        <v>117.10016668</v>
      </c>
      <c r="F40" s="52">
        <f t="shared" si="4"/>
        <v>14.42580336</v>
      </c>
      <c r="G40" s="52">
        <f t="shared" si="5"/>
        <v>44.312193210000004</v>
      </c>
      <c r="H40" s="52">
        <f t="shared" si="6"/>
        <v>438.10803153000001</v>
      </c>
      <c r="I40" s="52">
        <v>279.15025579000002</v>
      </c>
      <c r="J40" s="52">
        <f t="shared" si="0"/>
        <v>158.95777573999999</v>
      </c>
      <c r="K40" s="52">
        <v>108.26768165</v>
      </c>
      <c r="L40" s="52">
        <v>12.05952536</v>
      </c>
      <c r="M40" s="52">
        <v>38.63056873</v>
      </c>
      <c r="N40" s="52">
        <f t="shared" si="7"/>
        <v>110.56836000999999</v>
      </c>
      <c r="O40" s="52">
        <v>93.687972500000001</v>
      </c>
      <c r="P40" s="52">
        <f t="shared" si="8"/>
        <v>16.880387509999998</v>
      </c>
      <c r="Q40" s="52">
        <v>8.8324850300000008</v>
      </c>
      <c r="R40" s="52">
        <v>2.3662779999999999</v>
      </c>
      <c r="S40" s="52">
        <v>5.68162448</v>
      </c>
      <c r="T40" s="52"/>
      <c r="U40" s="52"/>
      <c r="V40" s="52"/>
      <c r="W40" s="52"/>
      <c r="X40" s="52"/>
    </row>
    <row r="41" spans="1:24" hidden="1" outlineLevel="1">
      <c r="A41" s="12">
        <v>41456</v>
      </c>
      <c r="B41" s="52">
        <v>575.66580338999995</v>
      </c>
      <c r="C41" s="52">
        <f t="shared" si="1"/>
        <v>396.54596419999996</v>
      </c>
      <c r="D41" s="52">
        <f t="shared" si="2"/>
        <v>179.11983919000002</v>
      </c>
      <c r="E41" s="52">
        <f t="shared" si="3"/>
        <v>124.72142522000001</v>
      </c>
      <c r="F41" s="52">
        <f t="shared" si="4"/>
        <v>15.308163230000002</v>
      </c>
      <c r="G41" s="52">
        <f t="shared" si="5"/>
        <v>39.090250740000002</v>
      </c>
      <c r="H41" s="52">
        <f t="shared" si="6"/>
        <v>473.45961483999997</v>
      </c>
      <c r="I41" s="52">
        <v>307.56208357999998</v>
      </c>
      <c r="J41" s="52">
        <f t="shared" si="0"/>
        <v>165.89753126000002</v>
      </c>
      <c r="K41" s="52">
        <v>114.35593995000001</v>
      </c>
      <c r="L41" s="52">
        <v>12.926518510000001</v>
      </c>
      <c r="M41" s="52">
        <v>38.6150728</v>
      </c>
      <c r="N41" s="52">
        <f t="shared" si="7"/>
        <v>102.20618854999999</v>
      </c>
      <c r="O41" s="52">
        <v>88.983880619999994</v>
      </c>
      <c r="P41" s="52">
        <f t="shared" si="8"/>
        <v>13.222307930000001</v>
      </c>
      <c r="Q41" s="52">
        <v>10.365485270000001</v>
      </c>
      <c r="R41" s="52">
        <v>2.3816447200000002</v>
      </c>
      <c r="S41" s="52">
        <v>0.47517794000000002</v>
      </c>
      <c r="T41" s="52"/>
      <c r="U41" s="52"/>
      <c r="V41" s="52"/>
      <c r="W41" s="52"/>
      <c r="X41" s="52"/>
    </row>
    <row r="42" spans="1:24" hidden="1" outlineLevel="1">
      <c r="A42" s="12">
        <v>41487</v>
      </c>
      <c r="B42" s="52">
        <v>691.12419668999985</v>
      </c>
      <c r="C42" s="52">
        <f t="shared" si="1"/>
        <v>503.93170671999997</v>
      </c>
      <c r="D42" s="52">
        <f t="shared" si="2"/>
        <v>187.19248997</v>
      </c>
      <c r="E42" s="52">
        <f t="shared" si="3"/>
        <v>131.76108826000001</v>
      </c>
      <c r="F42" s="52">
        <f t="shared" si="4"/>
        <v>16.158149869999999</v>
      </c>
      <c r="G42" s="52">
        <f t="shared" si="5"/>
        <v>39.27325184</v>
      </c>
      <c r="H42" s="52">
        <f t="shared" si="6"/>
        <v>573.07335485999999</v>
      </c>
      <c r="I42" s="52">
        <v>398.42374950999999</v>
      </c>
      <c r="J42" s="52">
        <f t="shared" si="0"/>
        <v>174.64960535</v>
      </c>
      <c r="K42" s="52">
        <v>123.13643191</v>
      </c>
      <c r="L42" s="52">
        <v>12.71722903</v>
      </c>
      <c r="M42" s="52">
        <v>38.795944409999997</v>
      </c>
      <c r="N42" s="52">
        <f t="shared" si="7"/>
        <v>118.05084183</v>
      </c>
      <c r="O42" s="52">
        <v>105.50795721</v>
      </c>
      <c r="P42" s="52">
        <f t="shared" si="8"/>
        <v>12.542884620000001</v>
      </c>
      <c r="Q42" s="52">
        <v>8.6246563500000004</v>
      </c>
      <c r="R42" s="52">
        <v>3.44092084</v>
      </c>
      <c r="S42" s="52">
        <v>0.47730742999999998</v>
      </c>
      <c r="T42" s="52"/>
      <c r="U42" s="52"/>
      <c r="V42" s="52"/>
      <c r="W42" s="52"/>
      <c r="X42" s="52"/>
    </row>
    <row r="43" spans="1:24" hidden="1" outlineLevel="1">
      <c r="A43" s="12">
        <v>41518</v>
      </c>
      <c r="B43" s="52">
        <v>587.60562031999996</v>
      </c>
      <c r="C43" s="52">
        <f t="shared" si="1"/>
        <v>388.63991508999993</v>
      </c>
      <c r="D43" s="52">
        <f t="shared" si="2"/>
        <v>198.96570523</v>
      </c>
      <c r="E43" s="52">
        <f t="shared" si="3"/>
        <v>135.34289913000001</v>
      </c>
      <c r="F43" s="52">
        <f t="shared" si="4"/>
        <v>21.118653720000001</v>
      </c>
      <c r="G43" s="52">
        <f t="shared" si="5"/>
        <v>42.504152379999994</v>
      </c>
      <c r="H43" s="52">
        <f t="shared" si="6"/>
        <v>452.94433804999994</v>
      </c>
      <c r="I43" s="52">
        <v>272.55791068999997</v>
      </c>
      <c r="J43" s="52">
        <f t="shared" ref="J43:J67" si="9">SUM(K43:M43)</f>
        <v>180.38642736</v>
      </c>
      <c r="K43" s="52">
        <v>126.79823795</v>
      </c>
      <c r="L43" s="52">
        <v>14.7683278</v>
      </c>
      <c r="M43" s="52">
        <v>38.819861609999997</v>
      </c>
      <c r="N43" s="52">
        <f t="shared" si="7"/>
        <v>134.66128226999999</v>
      </c>
      <c r="O43" s="52">
        <v>116.08200439999999</v>
      </c>
      <c r="P43" s="52">
        <f t="shared" si="8"/>
        <v>18.579277870000002</v>
      </c>
      <c r="Q43" s="52">
        <v>8.5446611800000003</v>
      </c>
      <c r="R43" s="52">
        <v>6.3503259200000004</v>
      </c>
      <c r="S43" s="52">
        <v>3.68429077</v>
      </c>
      <c r="T43" s="52"/>
      <c r="U43" s="52"/>
      <c r="V43" s="52"/>
      <c r="W43" s="52"/>
      <c r="X43" s="52"/>
    </row>
    <row r="44" spans="1:24" hidden="1" outlineLevel="1">
      <c r="A44" s="12">
        <v>41548</v>
      </c>
      <c r="B44" s="52">
        <v>611.42812399000002</v>
      </c>
      <c r="C44" s="52">
        <f t="shared" ref="C44:C67" si="10">I44+O44</f>
        <v>411.93719032000001</v>
      </c>
      <c r="D44" s="52">
        <f t="shared" ref="D44:D67" si="11">J44+P44</f>
        <v>199.49093366999998</v>
      </c>
      <c r="E44" s="52">
        <f t="shared" ref="E44:E67" si="12">K44+Q44</f>
        <v>135.92458901000001</v>
      </c>
      <c r="F44" s="52">
        <f t="shared" ref="F44:F67" si="13">L44+R44</f>
        <v>21.190672710000001</v>
      </c>
      <c r="G44" s="52">
        <f t="shared" si="5"/>
        <v>42.375671949999997</v>
      </c>
      <c r="H44" s="52">
        <f t="shared" si="6"/>
        <v>466.00372847</v>
      </c>
      <c r="I44" s="52">
        <v>286.19786562000002</v>
      </c>
      <c r="J44" s="52">
        <f t="shared" si="9"/>
        <v>179.80586284999998</v>
      </c>
      <c r="K44" s="52">
        <v>126.21387168</v>
      </c>
      <c r="L44" s="52">
        <v>14.953389270000001</v>
      </c>
      <c r="M44" s="52">
        <v>38.638601899999998</v>
      </c>
      <c r="N44" s="52">
        <f t="shared" si="7"/>
        <v>145.42439551999999</v>
      </c>
      <c r="O44" s="52">
        <v>125.7393247</v>
      </c>
      <c r="P44" s="52">
        <f t="shared" si="8"/>
        <v>19.68507082</v>
      </c>
      <c r="Q44" s="52">
        <v>9.7107173299999996</v>
      </c>
      <c r="R44" s="52">
        <v>6.2372834399999997</v>
      </c>
      <c r="S44" s="52">
        <v>3.7370700499999998</v>
      </c>
      <c r="T44" s="52"/>
      <c r="U44" s="52"/>
      <c r="V44" s="52"/>
      <c r="W44" s="52"/>
      <c r="X44" s="52"/>
    </row>
    <row r="45" spans="1:24" hidden="1" outlineLevel="1">
      <c r="A45" s="12">
        <v>41579</v>
      </c>
      <c r="B45" s="52">
        <v>552.34203363999995</v>
      </c>
      <c r="C45" s="52">
        <f t="shared" si="10"/>
        <v>429.98297938000002</v>
      </c>
      <c r="D45" s="52">
        <f t="shared" si="11"/>
        <v>122.35905426000001</v>
      </c>
      <c r="E45" s="52">
        <f t="shared" si="12"/>
        <v>103.34555090000001</v>
      </c>
      <c r="F45" s="52">
        <f t="shared" si="13"/>
        <v>17.251088490000001</v>
      </c>
      <c r="G45" s="52">
        <f t="shared" si="5"/>
        <v>1.76241487</v>
      </c>
      <c r="H45" s="52">
        <f t="shared" si="6"/>
        <v>399.52801934000001</v>
      </c>
      <c r="I45" s="52">
        <v>293.04121507000002</v>
      </c>
      <c r="J45" s="52">
        <f t="shared" si="9"/>
        <v>106.48680427000001</v>
      </c>
      <c r="K45" s="52">
        <v>91.239348300000003</v>
      </c>
      <c r="L45" s="52">
        <v>15.02036955</v>
      </c>
      <c r="M45" s="52">
        <v>0.22708642000000001</v>
      </c>
      <c r="N45" s="52">
        <f t="shared" si="7"/>
        <v>152.8140143</v>
      </c>
      <c r="O45" s="52">
        <v>136.94176431</v>
      </c>
      <c r="P45" s="52">
        <f t="shared" si="8"/>
        <v>15.872249990000002</v>
      </c>
      <c r="Q45" s="52">
        <v>12.106202600000001</v>
      </c>
      <c r="R45" s="52">
        <v>2.23071894</v>
      </c>
      <c r="S45" s="52">
        <v>1.53532845</v>
      </c>
      <c r="T45" s="52"/>
      <c r="U45" s="52"/>
      <c r="V45" s="52"/>
      <c r="W45" s="52"/>
      <c r="X45" s="52"/>
    </row>
    <row r="46" spans="1:24" hidden="1" outlineLevel="1">
      <c r="A46" s="12">
        <v>41609</v>
      </c>
      <c r="B46" s="52">
        <v>610.66879878999998</v>
      </c>
      <c r="C46" s="52">
        <f t="shared" si="10"/>
        <v>484.681353</v>
      </c>
      <c r="D46" s="52">
        <f t="shared" si="11"/>
        <v>125.98744579000001</v>
      </c>
      <c r="E46" s="52">
        <f t="shared" si="12"/>
        <v>106.28757245</v>
      </c>
      <c r="F46" s="52">
        <f t="shared" si="13"/>
        <v>17.81116377</v>
      </c>
      <c r="G46" s="52">
        <f t="shared" si="5"/>
        <v>1.8887095700000001</v>
      </c>
      <c r="H46" s="52">
        <f t="shared" si="6"/>
        <v>468.05206582</v>
      </c>
      <c r="I46" s="52">
        <v>356.24997304999999</v>
      </c>
      <c r="J46" s="52">
        <f t="shared" si="9"/>
        <v>111.80209277</v>
      </c>
      <c r="K46" s="52">
        <v>96.07465062</v>
      </c>
      <c r="L46" s="52">
        <v>15.50319586</v>
      </c>
      <c r="M46" s="52">
        <v>0.22424628999999999</v>
      </c>
      <c r="N46" s="52">
        <f t="shared" si="7"/>
        <v>142.61673297000002</v>
      </c>
      <c r="O46" s="52">
        <v>128.43137995000001</v>
      </c>
      <c r="P46" s="52">
        <f t="shared" si="8"/>
        <v>14.185353020000001</v>
      </c>
      <c r="Q46" s="52">
        <v>10.212921830000001</v>
      </c>
      <c r="R46" s="52">
        <v>2.3079679099999999</v>
      </c>
      <c r="S46" s="52">
        <v>1.6644632800000001</v>
      </c>
      <c r="T46" s="52"/>
      <c r="U46" s="52"/>
      <c r="V46" s="52"/>
      <c r="W46" s="52"/>
      <c r="X46" s="52"/>
    </row>
    <row r="47" spans="1:24" hidden="1" outlineLevel="1">
      <c r="A47" s="12">
        <v>41640</v>
      </c>
      <c r="B47" s="52">
        <v>564.70927846000006</v>
      </c>
      <c r="C47" s="52">
        <f t="shared" si="10"/>
        <v>424.85122699999999</v>
      </c>
      <c r="D47" s="52">
        <f t="shared" si="11"/>
        <v>139.85805146000001</v>
      </c>
      <c r="E47" s="52">
        <f t="shared" si="12"/>
        <v>115.63154576000001</v>
      </c>
      <c r="F47" s="52">
        <f t="shared" si="13"/>
        <v>22.81700859</v>
      </c>
      <c r="G47" s="52">
        <f t="shared" si="5"/>
        <v>1.40949711</v>
      </c>
      <c r="H47" s="52">
        <f t="shared" si="6"/>
        <v>445.72843114000005</v>
      </c>
      <c r="I47" s="52">
        <v>319.22758994000003</v>
      </c>
      <c r="J47" s="52">
        <f t="shared" si="9"/>
        <v>126.50084120000001</v>
      </c>
      <c r="K47" s="52">
        <v>105.69076874000001</v>
      </c>
      <c r="L47" s="52">
        <v>20.585614890000002</v>
      </c>
      <c r="M47" s="52">
        <v>0.22445757</v>
      </c>
      <c r="N47" s="52">
        <f t="shared" si="7"/>
        <v>118.98084732</v>
      </c>
      <c r="O47" s="52">
        <v>105.62363705999999</v>
      </c>
      <c r="P47" s="52">
        <f t="shared" si="8"/>
        <v>13.35721026</v>
      </c>
      <c r="Q47" s="52">
        <v>9.9407770200000005</v>
      </c>
      <c r="R47" s="52">
        <v>2.2313936999999999</v>
      </c>
      <c r="S47" s="52">
        <v>1.18503954</v>
      </c>
      <c r="T47" s="52"/>
      <c r="U47" s="52"/>
      <c r="V47" s="52"/>
      <c r="W47" s="52"/>
      <c r="X47" s="52"/>
    </row>
    <row r="48" spans="1:24" hidden="1" outlineLevel="1">
      <c r="A48" s="12">
        <v>41671</v>
      </c>
      <c r="B48" s="52">
        <v>523.12370265000004</v>
      </c>
      <c r="C48" s="52">
        <f t="shared" si="10"/>
        <v>384.10612528000001</v>
      </c>
      <c r="D48" s="52">
        <f t="shared" si="11"/>
        <v>139.01757737</v>
      </c>
      <c r="E48" s="52">
        <f t="shared" si="12"/>
        <v>118.81064727</v>
      </c>
      <c r="F48" s="52">
        <f t="shared" si="13"/>
        <v>19.833701040000001</v>
      </c>
      <c r="G48" s="52">
        <f t="shared" si="5"/>
        <v>0.37322906</v>
      </c>
      <c r="H48" s="52">
        <f t="shared" si="6"/>
        <v>397.65318073999998</v>
      </c>
      <c r="I48" s="52">
        <v>272.80729461999999</v>
      </c>
      <c r="J48" s="52">
        <f t="shared" si="9"/>
        <v>124.84588612</v>
      </c>
      <c r="K48" s="52">
        <v>106.22844146</v>
      </c>
      <c r="L48" s="52">
        <v>18.394017590000001</v>
      </c>
      <c r="M48" s="52">
        <v>0.22342707000000001</v>
      </c>
      <c r="N48" s="52">
        <f t="shared" si="7"/>
        <v>125.47052190999999</v>
      </c>
      <c r="O48" s="52">
        <v>111.29883065999999</v>
      </c>
      <c r="P48" s="52">
        <f t="shared" si="8"/>
        <v>14.17169125</v>
      </c>
      <c r="Q48" s="52">
        <v>12.58220581</v>
      </c>
      <c r="R48" s="52">
        <v>1.43968345</v>
      </c>
      <c r="S48" s="52">
        <v>0.14980199</v>
      </c>
      <c r="T48" s="52"/>
      <c r="U48" s="52"/>
      <c r="V48" s="52"/>
      <c r="W48" s="52"/>
      <c r="X48" s="52"/>
    </row>
    <row r="49" spans="1:24" hidden="1" outlineLevel="1">
      <c r="A49" s="12">
        <v>41699</v>
      </c>
      <c r="B49" s="52">
        <v>560.46778953</v>
      </c>
      <c r="C49" s="52">
        <f t="shared" si="10"/>
        <v>430.38139712000003</v>
      </c>
      <c r="D49" s="52">
        <f t="shared" si="11"/>
        <v>130.08639241</v>
      </c>
      <c r="E49" s="52">
        <f t="shared" si="12"/>
        <v>112.55541078</v>
      </c>
      <c r="F49" s="52">
        <f t="shared" si="13"/>
        <v>17.142891340000002</v>
      </c>
      <c r="G49" s="52">
        <f t="shared" si="5"/>
        <v>0.38809029</v>
      </c>
      <c r="H49" s="52">
        <f t="shared" si="6"/>
        <v>418.56864694000001</v>
      </c>
      <c r="I49" s="52">
        <v>305.66028246000002</v>
      </c>
      <c r="J49" s="52">
        <f t="shared" si="9"/>
        <v>112.90836447999999</v>
      </c>
      <c r="K49" s="52">
        <v>98.86901159</v>
      </c>
      <c r="L49" s="52">
        <v>13.815589490000001</v>
      </c>
      <c r="M49" s="52">
        <v>0.2237634</v>
      </c>
      <c r="N49" s="52">
        <f t="shared" si="7"/>
        <v>141.89914259000003</v>
      </c>
      <c r="O49" s="52">
        <v>124.72111466000001</v>
      </c>
      <c r="P49" s="52">
        <f t="shared" si="8"/>
        <v>17.178027930000002</v>
      </c>
      <c r="Q49" s="52">
        <v>13.686399190000001</v>
      </c>
      <c r="R49" s="52">
        <v>3.32730185</v>
      </c>
      <c r="S49" s="52">
        <v>0.16432689</v>
      </c>
      <c r="T49" s="52"/>
      <c r="U49" s="52"/>
      <c r="V49" s="52"/>
      <c r="W49" s="52"/>
      <c r="X49" s="52"/>
    </row>
    <row r="50" spans="1:24" hidden="1" outlineLevel="1">
      <c r="A50" s="12">
        <v>41730</v>
      </c>
      <c r="B50" s="52">
        <v>554.96504348999997</v>
      </c>
      <c r="C50" s="52">
        <f t="shared" si="10"/>
        <v>452.73495552999998</v>
      </c>
      <c r="D50" s="52">
        <f t="shared" si="11"/>
        <v>102.23008795999999</v>
      </c>
      <c r="E50" s="52">
        <f t="shared" si="12"/>
        <v>91.787221639999999</v>
      </c>
      <c r="F50" s="52">
        <f t="shared" si="13"/>
        <v>10.04786702</v>
      </c>
      <c r="G50" s="52">
        <f t="shared" si="5"/>
        <v>0.3949993</v>
      </c>
      <c r="H50" s="52">
        <f t="shared" si="6"/>
        <v>379.23657680999997</v>
      </c>
      <c r="I50" s="52">
        <v>294.14045139000001</v>
      </c>
      <c r="J50" s="52">
        <f t="shared" si="9"/>
        <v>85.096125419999993</v>
      </c>
      <c r="K50" s="52">
        <v>78.710206319999998</v>
      </c>
      <c r="L50" s="52">
        <v>6.1619513900000005</v>
      </c>
      <c r="M50" s="52">
        <v>0.22396770999999999</v>
      </c>
      <c r="N50" s="52">
        <f t="shared" si="7"/>
        <v>175.72846668</v>
      </c>
      <c r="O50" s="52">
        <v>158.59450414</v>
      </c>
      <c r="P50" s="52">
        <f t="shared" si="8"/>
        <v>17.133962539999999</v>
      </c>
      <c r="Q50" s="52">
        <v>13.077015319999999</v>
      </c>
      <c r="R50" s="52">
        <v>3.88591563</v>
      </c>
      <c r="S50" s="52">
        <v>0.17103159000000001</v>
      </c>
      <c r="T50" s="52"/>
      <c r="U50" s="52"/>
      <c r="V50" s="52"/>
      <c r="W50" s="52"/>
      <c r="X50" s="52"/>
    </row>
    <row r="51" spans="1:24" hidden="1" outlineLevel="1">
      <c r="A51" s="12">
        <v>41760</v>
      </c>
      <c r="B51" s="52">
        <v>560.72996895000006</v>
      </c>
      <c r="C51" s="52">
        <f t="shared" si="10"/>
        <v>436.44615854999995</v>
      </c>
      <c r="D51" s="52">
        <f t="shared" si="11"/>
        <v>124.28381039999999</v>
      </c>
      <c r="E51" s="52">
        <f t="shared" si="12"/>
        <v>96.763487830000003</v>
      </c>
      <c r="F51" s="52">
        <f t="shared" si="13"/>
        <v>27.135021460000001</v>
      </c>
      <c r="G51" s="52">
        <f t="shared" si="5"/>
        <v>0.38530111</v>
      </c>
      <c r="H51" s="52">
        <f t="shared" si="6"/>
        <v>361.24352932999994</v>
      </c>
      <c r="I51" s="52">
        <v>275.55662494999996</v>
      </c>
      <c r="J51" s="52">
        <f t="shared" si="9"/>
        <v>85.686904380000001</v>
      </c>
      <c r="K51" s="52">
        <v>80.610659749999996</v>
      </c>
      <c r="L51" s="52">
        <v>4.8675762499999999</v>
      </c>
      <c r="M51" s="52">
        <v>0.20866837999999999</v>
      </c>
      <c r="N51" s="52">
        <f t="shared" si="7"/>
        <v>199.48643962</v>
      </c>
      <c r="O51" s="52">
        <v>160.88953359999999</v>
      </c>
      <c r="P51" s="52">
        <f t="shared" si="8"/>
        <v>38.596906019999999</v>
      </c>
      <c r="Q51" s="52">
        <v>16.152828079999999</v>
      </c>
      <c r="R51" s="52">
        <v>22.267445210000002</v>
      </c>
      <c r="S51" s="52">
        <v>0.17663272999999999</v>
      </c>
      <c r="T51" s="52"/>
      <c r="U51" s="52"/>
      <c r="V51" s="52"/>
      <c r="W51" s="52"/>
      <c r="X51" s="52"/>
    </row>
    <row r="52" spans="1:24" hidden="1" outlineLevel="1">
      <c r="A52" s="12">
        <v>41791</v>
      </c>
      <c r="B52" s="52">
        <v>596.34293717999992</v>
      </c>
      <c r="C52" s="52">
        <f t="shared" si="10"/>
        <v>456.05013639999999</v>
      </c>
      <c r="D52" s="52">
        <f t="shared" si="11"/>
        <v>140.29280077999999</v>
      </c>
      <c r="E52" s="52">
        <f t="shared" si="12"/>
        <v>103.46276294999998</v>
      </c>
      <c r="F52" s="52">
        <f t="shared" si="13"/>
        <v>36.444142330000005</v>
      </c>
      <c r="G52" s="52">
        <f t="shared" si="5"/>
        <v>0.3858955</v>
      </c>
      <c r="H52" s="52">
        <f t="shared" si="6"/>
        <v>359.09070928</v>
      </c>
      <c r="I52" s="52">
        <v>260.63862613999999</v>
      </c>
      <c r="J52" s="52">
        <f t="shared" si="9"/>
        <v>98.452083139999999</v>
      </c>
      <c r="K52" s="52">
        <v>85.711382489999991</v>
      </c>
      <c r="L52" s="52">
        <v>12.532162790000001</v>
      </c>
      <c r="M52" s="52">
        <v>0.20853785999999999</v>
      </c>
      <c r="N52" s="52">
        <f t="shared" si="7"/>
        <v>237.25222789999998</v>
      </c>
      <c r="O52" s="52">
        <v>195.41151026</v>
      </c>
      <c r="P52" s="52">
        <f t="shared" si="8"/>
        <v>41.840717639999994</v>
      </c>
      <c r="Q52" s="52">
        <v>17.75138046</v>
      </c>
      <c r="R52" s="52">
        <v>23.911979540000001</v>
      </c>
      <c r="S52" s="52">
        <v>0.17735764000000001</v>
      </c>
      <c r="T52" s="52"/>
      <c r="U52" s="52"/>
      <c r="V52" s="52"/>
      <c r="W52" s="52"/>
      <c r="X52" s="52"/>
    </row>
    <row r="53" spans="1:24" hidden="1" outlineLevel="1">
      <c r="A53" s="12">
        <v>41821</v>
      </c>
      <c r="B53" s="52">
        <v>694.34729205000008</v>
      </c>
      <c r="C53" s="52">
        <f t="shared" si="10"/>
        <v>555.91157599000007</v>
      </c>
      <c r="D53" s="52">
        <f t="shared" si="11"/>
        <v>138.43571606</v>
      </c>
      <c r="E53" s="52">
        <f t="shared" si="12"/>
        <v>107.18811103</v>
      </c>
      <c r="F53" s="52">
        <f t="shared" si="13"/>
        <v>23.31482385</v>
      </c>
      <c r="G53" s="52">
        <f t="shared" si="5"/>
        <v>7.9327811799999992</v>
      </c>
      <c r="H53" s="52">
        <f t="shared" si="6"/>
        <v>444.63473389000001</v>
      </c>
      <c r="I53" s="52">
        <v>336.73668323000004</v>
      </c>
      <c r="J53" s="52">
        <f t="shared" si="9"/>
        <v>107.89805066</v>
      </c>
      <c r="K53" s="52">
        <v>89.99243208</v>
      </c>
      <c r="L53" s="52">
        <v>10.15430338</v>
      </c>
      <c r="M53" s="52">
        <v>7.7513151999999996</v>
      </c>
      <c r="N53" s="52">
        <f t="shared" si="7"/>
        <v>249.71255816000001</v>
      </c>
      <c r="O53" s="52">
        <v>219.17489276000001</v>
      </c>
      <c r="P53" s="52">
        <f t="shared" si="8"/>
        <v>30.537665400000002</v>
      </c>
      <c r="Q53" s="52">
        <v>17.195678950000001</v>
      </c>
      <c r="R53" s="52">
        <v>13.16052047</v>
      </c>
      <c r="S53" s="52">
        <v>0.18146598</v>
      </c>
      <c r="T53" s="52"/>
      <c r="U53" s="52"/>
      <c r="V53" s="52"/>
      <c r="W53" s="52"/>
      <c r="X53" s="52"/>
    </row>
    <row r="54" spans="1:24" hidden="1" outlineLevel="1" collapsed="1">
      <c r="A54" s="12">
        <v>41852</v>
      </c>
      <c r="B54" s="52">
        <v>708.4504450899999</v>
      </c>
      <c r="C54" s="52">
        <f t="shared" si="10"/>
        <v>593.52712869000004</v>
      </c>
      <c r="D54" s="52">
        <f t="shared" si="11"/>
        <v>114.9233164</v>
      </c>
      <c r="E54" s="52">
        <f t="shared" si="12"/>
        <v>99.24937267</v>
      </c>
      <c r="F54" s="52">
        <f t="shared" si="13"/>
        <v>15.462522799999999</v>
      </c>
      <c r="G54" s="52">
        <f t="shared" si="5"/>
        <v>0.21142093000000001</v>
      </c>
      <c r="H54" s="52">
        <f t="shared" si="6"/>
        <v>465.47586066000002</v>
      </c>
      <c r="I54" s="52">
        <v>383.36649806000003</v>
      </c>
      <c r="J54" s="52">
        <f t="shared" si="9"/>
        <v>82.109362599999997</v>
      </c>
      <c r="K54" s="52">
        <v>79.171109540000003</v>
      </c>
      <c r="L54" s="52">
        <v>2.9309265499999997</v>
      </c>
      <c r="M54" s="52">
        <v>7.3265099999999996E-3</v>
      </c>
      <c r="N54" s="52">
        <f t="shared" si="7"/>
        <v>242.97458442999999</v>
      </c>
      <c r="O54" s="52">
        <v>210.16063062999999</v>
      </c>
      <c r="P54" s="52">
        <f t="shared" si="8"/>
        <v>32.8139538</v>
      </c>
      <c r="Q54" s="52">
        <v>20.07826313</v>
      </c>
      <c r="R54" s="52">
        <v>12.53159625</v>
      </c>
      <c r="S54" s="52">
        <v>0.20409442</v>
      </c>
      <c r="T54" s="52"/>
      <c r="U54" s="52"/>
      <c r="V54" s="52"/>
      <c r="W54" s="52"/>
      <c r="X54" s="52"/>
    </row>
    <row r="55" spans="1:24" hidden="1" outlineLevel="1" collapsed="1">
      <c r="A55" s="12">
        <v>41883</v>
      </c>
      <c r="B55" s="52">
        <v>690.88629615999992</v>
      </c>
      <c r="C55" s="52">
        <f t="shared" si="10"/>
        <v>549.50056931999995</v>
      </c>
      <c r="D55" s="52">
        <f t="shared" si="11"/>
        <v>141.38572684000002</v>
      </c>
      <c r="E55" s="52">
        <f t="shared" si="12"/>
        <v>97.881530400000003</v>
      </c>
      <c r="F55" s="52">
        <f t="shared" si="13"/>
        <v>40.077763869999998</v>
      </c>
      <c r="G55" s="52">
        <f t="shared" si="5"/>
        <v>3.4264325700000002</v>
      </c>
      <c r="H55" s="52">
        <f t="shared" si="6"/>
        <v>475.35089685000003</v>
      </c>
      <c r="I55" s="52">
        <v>372.03948391</v>
      </c>
      <c r="J55" s="52">
        <f t="shared" si="9"/>
        <v>103.31141294000001</v>
      </c>
      <c r="K55" s="52">
        <v>83.718975220000004</v>
      </c>
      <c r="L55" s="52">
        <v>16.580679589999999</v>
      </c>
      <c r="M55" s="52">
        <v>3.01175813</v>
      </c>
      <c r="N55" s="52">
        <f t="shared" si="7"/>
        <v>215.53539930999997</v>
      </c>
      <c r="O55" s="52">
        <v>177.46108540999998</v>
      </c>
      <c r="P55" s="52">
        <f t="shared" si="8"/>
        <v>38.0743139</v>
      </c>
      <c r="Q55" s="52">
        <v>14.16255518</v>
      </c>
      <c r="R55" s="52">
        <v>23.497084279999999</v>
      </c>
      <c r="S55" s="52">
        <v>0.41467443999999998</v>
      </c>
      <c r="T55" s="52"/>
      <c r="U55" s="52"/>
      <c r="V55" s="52"/>
      <c r="W55" s="52"/>
      <c r="X55" s="52"/>
    </row>
    <row r="56" spans="1:24" hidden="1" outlineLevel="1" collapsed="1">
      <c r="A56" s="12">
        <v>41913</v>
      </c>
      <c r="B56" s="52">
        <v>779.56624589</v>
      </c>
      <c r="C56" s="52">
        <f t="shared" si="10"/>
        <v>629.63334372999998</v>
      </c>
      <c r="D56" s="52">
        <f t="shared" si="11"/>
        <v>149.93290216</v>
      </c>
      <c r="E56" s="52">
        <f t="shared" si="12"/>
        <v>102.42471662999999</v>
      </c>
      <c r="F56" s="52">
        <f t="shared" si="13"/>
        <v>37.86087122</v>
      </c>
      <c r="G56" s="52">
        <f t="shared" si="5"/>
        <v>9.6473143100000005</v>
      </c>
      <c r="H56" s="52">
        <f t="shared" si="6"/>
        <v>518.97771083999999</v>
      </c>
      <c r="I56" s="52">
        <v>411.31131643000003</v>
      </c>
      <c r="J56" s="52">
        <f t="shared" si="9"/>
        <v>107.66639441</v>
      </c>
      <c r="K56" s="52">
        <v>86.075924119999996</v>
      </c>
      <c r="L56" s="52">
        <v>12.549061889999999</v>
      </c>
      <c r="M56" s="52">
        <v>9.0414083999999999</v>
      </c>
      <c r="N56" s="52">
        <f t="shared" si="7"/>
        <v>260.58853505000002</v>
      </c>
      <c r="O56" s="52">
        <v>218.3220273</v>
      </c>
      <c r="P56" s="52">
        <f t="shared" si="8"/>
        <v>42.266507749999995</v>
      </c>
      <c r="Q56" s="52">
        <v>16.348792509999999</v>
      </c>
      <c r="R56" s="52">
        <v>25.311809329999999</v>
      </c>
      <c r="S56" s="52">
        <v>0.60590591000000005</v>
      </c>
      <c r="T56" s="52"/>
      <c r="U56" s="52"/>
      <c r="V56" s="52"/>
      <c r="W56" s="52"/>
      <c r="X56" s="52"/>
    </row>
    <row r="57" spans="1:24" hidden="1" outlineLevel="1" collapsed="1">
      <c r="A57" s="12">
        <v>41944</v>
      </c>
      <c r="B57" s="52">
        <v>875.80484445000002</v>
      </c>
      <c r="C57" s="52">
        <f t="shared" si="10"/>
        <v>711.45011776999991</v>
      </c>
      <c r="D57" s="52">
        <f t="shared" si="11"/>
        <v>164.35472668</v>
      </c>
      <c r="E57" s="52">
        <f t="shared" si="12"/>
        <v>112.02644968999999</v>
      </c>
      <c r="F57" s="52">
        <f t="shared" si="13"/>
        <v>45.954508359999998</v>
      </c>
      <c r="G57" s="52">
        <f t="shared" si="5"/>
        <v>6.3737686299999998</v>
      </c>
      <c r="H57" s="52">
        <f t="shared" si="6"/>
        <v>553.65286054000001</v>
      </c>
      <c r="I57" s="52">
        <v>439.02095727</v>
      </c>
      <c r="J57" s="52">
        <f t="shared" si="9"/>
        <v>114.63190327</v>
      </c>
      <c r="K57" s="52">
        <v>93.137249539999999</v>
      </c>
      <c r="L57" s="52">
        <v>15.46377004</v>
      </c>
      <c r="M57" s="52">
        <v>6.0308836899999996</v>
      </c>
      <c r="N57" s="52">
        <f t="shared" si="7"/>
        <v>322.15198390999996</v>
      </c>
      <c r="O57" s="52">
        <v>272.42916049999997</v>
      </c>
      <c r="P57" s="52">
        <f t="shared" si="8"/>
        <v>49.722823409999997</v>
      </c>
      <c r="Q57" s="52">
        <v>18.889200150000001</v>
      </c>
      <c r="R57" s="52">
        <v>30.490738319999998</v>
      </c>
      <c r="S57" s="52">
        <v>0.34288494000000003</v>
      </c>
      <c r="T57" s="52"/>
      <c r="U57" s="52"/>
      <c r="V57" s="52"/>
      <c r="W57" s="52"/>
      <c r="X57" s="52"/>
    </row>
    <row r="58" spans="1:24" hidden="1" outlineLevel="1" collapsed="1">
      <c r="A58" s="12">
        <v>41974</v>
      </c>
      <c r="B58" s="52">
        <v>875.91057175000014</v>
      </c>
      <c r="C58" s="52">
        <f t="shared" si="10"/>
        <v>644.03227136999999</v>
      </c>
      <c r="D58" s="52">
        <f t="shared" si="11"/>
        <v>231.87830038000001</v>
      </c>
      <c r="E58" s="52">
        <f t="shared" si="12"/>
        <v>185.33355473</v>
      </c>
      <c r="F58" s="52">
        <f t="shared" si="13"/>
        <v>38.858508909999998</v>
      </c>
      <c r="G58" s="52">
        <f t="shared" si="5"/>
        <v>7.68623674</v>
      </c>
      <c r="H58" s="52">
        <f t="shared" si="6"/>
        <v>575.38736977000008</v>
      </c>
      <c r="I58" s="52">
        <v>406.18868627000001</v>
      </c>
      <c r="J58" s="52">
        <f t="shared" si="9"/>
        <v>169.19868350000002</v>
      </c>
      <c r="K58" s="52">
        <v>152.34244369000001</v>
      </c>
      <c r="L58" s="52">
        <v>10.73242194</v>
      </c>
      <c r="M58" s="52">
        <v>6.1238178699999999</v>
      </c>
      <c r="N58" s="52">
        <f t="shared" si="7"/>
        <v>300.52320197999995</v>
      </c>
      <c r="O58" s="52">
        <v>237.84358509999998</v>
      </c>
      <c r="P58" s="52">
        <f t="shared" si="8"/>
        <v>62.679616879999998</v>
      </c>
      <c r="Q58" s="52">
        <v>32.99111104</v>
      </c>
      <c r="R58" s="52">
        <v>28.126086969999999</v>
      </c>
      <c r="S58" s="52">
        <v>1.5624188699999999</v>
      </c>
      <c r="T58" s="52"/>
      <c r="U58" s="52"/>
      <c r="V58" s="52"/>
      <c r="W58" s="52"/>
      <c r="X58" s="52"/>
    </row>
    <row r="59" spans="1:24" hidden="1" outlineLevel="1" collapsed="1">
      <c r="A59" s="12">
        <v>42005</v>
      </c>
      <c r="B59" s="52">
        <v>794.31596053999988</v>
      </c>
      <c r="C59" s="52">
        <f t="shared" si="10"/>
        <v>607.68929595000009</v>
      </c>
      <c r="D59" s="52">
        <f t="shared" si="11"/>
        <v>186.62666459000002</v>
      </c>
      <c r="E59" s="52">
        <f t="shared" si="12"/>
        <v>147.90117588000001</v>
      </c>
      <c r="F59" s="52">
        <f t="shared" si="13"/>
        <v>32.178467500000004</v>
      </c>
      <c r="G59" s="52">
        <f t="shared" si="5"/>
        <v>6.5470212100000005</v>
      </c>
      <c r="H59" s="52">
        <f t="shared" si="6"/>
        <v>500.18213885</v>
      </c>
      <c r="I59" s="52">
        <v>381.84902391000003</v>
      </c>
      <c r="J59" s="52">
        <f t="shared" si="9"/>
        <v>118.33311494</v>
      </c>
      <c r="K59" s="52">
        <v>113.49702707</v>
      </c>
      <c r="L59" s="52">
        <v>4.8128728700000005</v>
      </c>
      <c r="M59" s="52">
        <v>2.3215E-2</v>
      </c>
      <c r="N59" s="52">
        <f t="shared" si="7"/>
        <v>294.13382168999999</v>
      </c>
      <c r="O59" s="52">
        <v>225.84027204</v>
      </c>
      <c r="P59" s="52">
        <f t="shared" si="8"/>
        <v>68.293549650000003</v>
      </c>
      <c r="Q59" s="52">
        <v>34.404148810000002</v>
      </c>
      <c r="R59" s="52">
        <v>27.36559463</v>
      </c>
      <c r="S59" s="52">
        <v>6.52380621</v>
      </c>
      <c r="T59" s="52"/>
      <c r="U59" s="52"/>
      <c r="V59" s="52"/>
      <c r="W59" s="52"/>
      <c r="X59" s="52"/>
    </row>
    <row r="60" spans="1:24" hidden="1" outlineLevel="1" collapsed="1">
      <c r="A60" s="12">
        <v>42036</v>
      </c>
      <c r="B60" s="52">
        <v>1097.68901738</v>
      </c>
      <c r="C60" s="52">
        <f t="shared" si="10"/>
        <v>850.20450942000002</v>
      </c>
      <c r="D60" s="52">
        <f t="shared" si="11"/>
        <v>247.48450796000003</v>
      </c>
      <c r="E60" s="52">
        <f t="shared" si="12"/>
        <v>183.69480572000001</v>
      </c>
      <c r="F60" s="52">
        <f t="shared" si="13"/>
        <v>53.724896559999998</v>
      </c>
      <c r="G60" s="52">
        <f t="shared" si="5"/>
        <v>10.064805679999999</v>
      </c>
      <c r="H60" s="52">
        <f t="shared" si="6"/>
        <v>572.36958712000001</v>
      </c>
      <c r="I60" s="52">
        <v>436.28002008999999</v>
      </c>
      <c r="J60" s="52">
        <f t="shared" si="9"/>
        <v>136.08956703000001</v>
      </c>
      <c r="K60" s="52">
        <v>127.53753216000001</v>
      </c>
      <c r="L60" s="52">
        <v>8.5305463100000001</v>
      </c>
      <c r="M60" s="52">
        <v>2.148856E-2</v>
      </c>
      <c r="N60" s="52">
        <f t="shared" si="7"/>
        <v>525.31943025999999</v>
      </c>
      <c r="O60" s="52">
        <v>413.92448932999997</v>
      </c>
      <c r="P60" s="52">
        <f t="shared" si="8"/>
        <v>111.39494093</v>
      </c>
      <c r="Q60" s="52">
        <v>56.15727356</v>
      </c>
      <c r="R60" s="52">
        <v>45.194350249999999</v>
      </c>
      <c r="S60" s="52">
        <v>10.043317119999999</v>
      </c>
      <c r="T60" s="52"/>
      <c r="U60" s="52"/>
      <c r="V60" s="52"/>
      <c r="W60" s="52"/>
      <c r="X60" s="52"/>
    </row>
    <row r="61" spans="1:24" hidden="1" outlineLevel="1" collapsed="1">
      <c r="A61" s="12">
        <v>42064</v>
      </c>
      <c r="B61" s="52">
        <v>1056.2811664399999</v>
      </c>
      <c r="C61" s="52">
        <f t="shared" si="10"/>
        <v>777.46089613999993</v>
      </c>
      <c r="D61" s="52">
        <f t="shared" si="11"/>
        <v>278.8202703</v>
      </c>
      <c r="E61" s="52">
        <f t="shared" si="12"/>
        <v>224.91609519000002</v>
      </c>
      <c r="F61" s="52">
        <f t="shared" si="13"/>
        <v>45.733242540000006</v>
      </c>
      <c r="G61" s="52">
        <f t="shared" si="5"/>
        <v>8.1709325699999997</v>
      </c>
      <c r="H61" s="52">
        <f t="shared" si="6"/>
        <v>582.64632895</v>
      </c>
      <c r="I61" s="52">
        <v>440.79522069999996</v>
      </c>
      <c r="J61" s="52">
        <f t="shared" si="9"/>
        <v>141.85110824999998</v>
      </c>
      <c r="K61" s="52">
        <v>133.13917691</v>
      </c>
      <c r="L61" s="52">
        <v>8.6908126400000008</v>
      </c>
      <c r="M61" s="52">
        <v>2.1118700000000001E-2</v>
      </c>
      <c r="N61" s="52">
        <f t="shared" si="7"/>
        <v>473.63483749000005</v>
      </c>
      <c r="O61" s="52">
        <v>336.66567544000003</v>
      </c>
      <c r="P61" s="52">
        <f t="shared" si="8"/>
        <v>136.96916205000002</v>
      </c>
      <c r="Q61" s="52">
        <v>91.776918280000004</v>
      </c>
      <c r="R61" s="52">
        <v>37.042429900000002</v>
      </c>
      <c r="S61" s="52">
        <v>8.1498138699999991</v>
      </c>
      <c r="T61" s="52"/>
      <c r="U61" s="52"/>
      <c r="V61" s="52"/>
      <c r="W61" s="52"/>
      <c r="X61" s="52"/>
    </row>
    <row r="62" spans="1:24" hidden="1" outlineLevel="1" collapsed="1">
      <c r="A62" s="12">
        <v>42095</v>
      </c>
      <c r="B62" s="52">
        <v>1063.9398657799998</v>
      </c>
      <c r="C62" s="52">
        <f t="shared" si="10"/>
        <v>834.07817985999986</v>
      </c>
      <c r="D62" s="52">
        <f t="shared" si="11"/>
        <v>229.86168591999999</v>
      </c>
      <c r="E62" s="52">
        <f t="shared" si="12"/>
        <v>180.16012074999998</v>
      </c>
      <c r="F62" s="52">
        <f t="shared" si="13"/>
        <v>42.268905070000002</v>
      </c>
      <c r="G62" s="52">
        <f t="shared" si="5"/>
        <v>7.4326601000000005</v>
      </c>
      <c r="H62" s="52">
        <f t="shared" si="6"/>
        <v>670.7929469799999</v>
      </c>
      <c r="I62" s="52">
        <v>526.07317493999994</v>
      </c>
      <c r="J62" s="52">
        <f t="shared" si="9"/>
        <v>144.71977203999998</v>
      </c>
      <c r="K62" s="52">
        <v>135.94478344999999</v>
      </c>
      <c r="L62" s="52">
        <v>8.7538835900000009</v>
      </c>
      <c r="M62" s="52">
        <v>2.1104999999999999E-2</v>
      </c>
      <c r="N62" s="52">
        <f t="shared" si="7"/>
        <v>393.14691879999998</v>
      </c>
      <c r="O62" s="52">
        <v>308.00500491999998</v>
      </c>
      <c r="P62" s="52">
        <f t="shared" si="8"/>
        <v>85.141913880000004</v>
      </c>
      <c r="Q62" s="52">
        <v>44.215337300000002</v>
      </c>
      <c r="R62" s="52">
        <v>33.515021480000001</v>
      </c>
      <c r="S62" s="52">
        <v>7.4115551000000002</v>
      </c>
      <c r="T62" s="52"/>
      <c r="U62" s="52"/>
      <c r="V62" s="52"/>
      <c r="W62" s="52"/>
      <c r="X62" s="52"/>
    </row>
    <row r="63" spans="1:24" hidden="1" outlineLevel="1" collapsed="1">
      <c r="A63" s="12">
        <v>42125</v>
      </c>
      <c r="B63" s="52">
        <v>1000.1036827399998</v>
      </c>
      <c r="C63" s="52">
        <f t="shared" si="10"/>
        <v>840.48066272999995</v>
      </c>
      <c r="D63" s="52">
        <f t="shared" si="11"/>
        <v>159.62302001</v>
      </c>
      <c r="E63" s="52">
        <f t="shared" si="12"/>
        <v>148.20809876000001</v>
      </c>
      <c r="F63" s="52">
        <f t="shared" si="13"/>
        <v>11.07868906</v>
      </c>
      <c r="G63" s="52">
        <f t="shared" si="5"/>
        <v>0.33623218999999999</v>
      </c>
      <c r="H63" s="52">
        <f t="shared" si="6"/>
        <v>603.78578117000006</v>
      </c>
      <c r="I63" s="52">
        <v>491.26995339000001</v>
      </c>
      <c r="J63" s="52">
        <f t="shared" si="9"/>
        <v>112.51582778</v>
      </c>
      <c r="K63" s="52">
        <v>104.02729565</v>
      </c>
      <c r="L63" s="52">
        <v>8.4680298700000005</v>
      </c>
      <c r="M63" s="52">
        <v>2.0502260000000001E-2</v>
      </c>
      <c r="N63" s="52">
        <f t="shared" si="7"/>
        <v>396.31790157</v>
      </c>
      <c r="O63" s="52">
        <v>349.21070933999999</v>
      </c>
      <c r="P63" s="52">
        <f t="shared" si="8"/>
        <v>47.10719223000001</v>
      </c>
      <c r="Q63" s="52">
        <v>44.180803110000006</v>
      </c>
      <c r="R63" s="52">
        <v>2.6106591899999998</v>
      </c>
      <c r="S63" s="52">
        <v>0.31572992999999999</v>
      </c>
      <c r="T63" s="52"/>
      <c r="U63" s="52"/>
      <c r="V63" s="52"/>
      <c r="W63" s="52"/>
      <c r="X63" s="52"/>
    </row>
    <row r="64" spans="1:24" hidden="1" outlineLevel="1" collapsed="1">
      <c r="A64" s="12">
        <v>42156</v>
      </c>
      <c r="B64" s="52">
        <v>1094.1286302700003</v>
      </c>
      <c r="C64" s="52">
        <f t="shared" si="10"/>
        <v>837.67576711000015</v>
      </c>
      <c r="D64" s="52">
        <f t="shared" si="11"/>
        <v>256.45286316000005</v>
      </c>
      <c r="E64" s="52">
        <f t="shared" si="12"/>
        <v>244.39939633000003</v>
      </c>
      <c r="F64" s="52">
        <f t="shared" si="13"/>
        <v>11.717125580000001</v>
      </c>
      <c r="G64" s="52">
        <f t="shared" si="5"/>
        <v>0.33634124999999998</v>
      </c>
      <c r="H64" s="52">
        <f t="shared" si="6"/>
        <v>640.96764559000007</v>
      </c>
      <c r="I64" s="52">
        <v>515.84557188000008</v>
      </c>
      <c r="J64" s="52">
        <f t="shared" si="9"/>
        <v>125.12207371000002</v>
      </c>
      <c r="K64" s="52">
        <v>115.78686547000001</v>
      </c>
      <c r="L64" s="52">
        <v>9.3141032400000014</v>
      </c>
      <c r="M64" s="52">
        <v>2.1104999999999999E-2</v>
      </c>
      <c r="N64" s="52">
        <f t="shared" si="7"/>
        <v>453.16098468000007</v>
      </c>
      <c r="O64" s="52">
        <v>321.83019523000002</v>
      </c>
      <c r="P64" s="52">
        <f t="shared" si="8"/>
        <v>131.33078945000003</v>
      </c>
      <c r="Q64" s="52">
        <v>128.61253086000002</v>
      </c>
      <c r="R64" s="52">
        <v>2.4030223400000001</v>
      </c>
      <c r="S64" s="52">
        <v>0.31523625</v>
      </c>
      <c r="T64" s="52"/>
      <c r="U64" s="52"/>
      <c r="V64" s="52"/>
      <c r="W64" s="52"/>
      <c r="X64" s="52"/>
    </row>
    <row r="65" spans="1:24" hidden="1" outlineLevel="1" collapsed="1">
      <c r="A65" s="12">
        <v>42186</v>
      </c>
      <c r="B65" s="52">
        <v>1049.3283407099998</v>
      </c>
      <c r="C65" s="52">
        <f t="shared" si="10"/>
        <v>828.23000416999992</v>
      </c>
      <c r="D65" s="52">
        <f t="shared" si="11"/>
        <v>221.09833654000002</v>
      </c>
      <c r="E65" s="52">
        <f t="shared" si="12"/>
        <v>208.52125749000001</v>
      </c>
      <c r="F65" s="52">
        <f t="shared" si="13"/>
        <v>12.23418332</v>
      </c>
      <c r="G65" s="52">
        <f t="shared" si="5"/>
        <v>0.34289573000000001</v>
      </c>
      <c r="H65" s="52">
        <f t="shared" si="6"/>
        <v>682.22462498999994</v>
      </c>
      <c r="I65" s="52">
        <v>558.79975146999993</v>
      </c>
      <c r="J65" s="52">
        <f t="shared" si="9"/>
        <v>123.42487352000001</v>
      </c>
      <c r="K65" s="52">
        <v>114.07336069</v>
      </c>
      <c r="L65" s="52">
        <v>9.3327991299999997</v>
      </c>
      <c r="M65" s="52">
        <v>1.87137E-2</v>
      </c>
      <c r="N65" s="52">
        <f t="shared" si="7"/>
        <v>367.10371571999997</v>
      </c>
      <c r="O65" s="52">
        <v>269.43025269999998</v>
      </c>
      <c r="P65" s="52">
        <f t="shared" si="8"/>
        <v>97.673463020000014</v>
      </c>
      <c r="Q65" s="52">
        <v>94.447896800000009</v>
      </c>
      <c r="R65" s="52">
        <v>2.9013841899999999</v>
      </c>
      <c r="S65" s="52">
        <v>0.32418203000000001</v>
      </c>
      <c r="T65" s="52"/>
      <c r="U65" s="52"/>
      <c r="V65" s="52"/>
      <c r="W65" s="52"/>
      <c r="X65" s="52"/>
    </row>
    <row r="66" spans="1:24" hidden="1" outlineLevel="1" collapsed="1">
      <c r="A66" s="12">
        <v>42217</v>
      </c>
      <c r="B66" s="52">
        <v>1003.51720267</v>
      </c>
      <c r="C66" s="52">
        <f t="shared" si="10"/>
        <v>820.22106133</v>
      </c>
      <c r="D66" s="52">
        <f t="shared" si="11"/>
        <v>183.29614134000002</v>
      </c>
      <c r="E66" s="52">
        <f t="shared" si="12"/>
        <v>170.93586391000002</v>
      </c>
      <c r="F66" s="52">
        <f t="shared" si="13"/>
        <v>12.023777450000001</v>
      </c>
      <c r="G66" s="52">
        <f t="shared" si="5"/>
        <v>0.33649997999999998</v>
      </c>
      <c r="H66" s="52">
        <f t="shared" si="6"/>
        <v>626.66364162000002</v>
      </c>
      <c r="I66" s="52">
        <v>533.0402742</v>
      </c>
      <c r="J66" s="52">
        <f t="shared" si="9"/>
        <v>93.623367420000008</v>
      </c>
      <c r="K66" s="52">
        <v>84.495802769999997</v>
      </c>
      <c r="L66" s="52">
        <v>9.1088509500000008</v>
      </c>
      <c r="M66" s="52">
        <v>1.87137E-2</v>
      </c>
      <c r="N66" s="52">
        <f t="shared" si="7"/>
        <v>376.85356105000005</v>
      </c>
      <c r="O66" s="52">
        <v>287.18078713</v>
      </c>
      <c r="P66" s="52">
        <f t="shared" si="8"/>
        <v>89.672773920000026</v>
      </c>
      <c r="Q66" s="52">
        <v>86.440061140000012</v>
      </c>
      <c r="R66" s="52">
        <v>2.9149265</v>
      </c>
      <c r="S66" s="52">
        <v>0.31778627999999998</v>
      </c>
      <c r="T66" s="52"/>
      <c r="U66" s="52"/>
      <c r="V66" s="52"/>
      <c r="W66" s="52"/>
      <c r="X66" s="52"/>
    </row>
    <row r="67" spans="1:24" hidden="1" outlineLevel="1" collapsed="1">
      <c r="A67" s="12">
        <v>42248</v>
      </c>
      <c r="B67" s="52">
        <v>1096.9736536999999</v>
      </c>
      <c r="C67" s="52">
        <f t="shared" si="10"/>
        <v>886.48720333999995</v>
      </c>
      <c r="D67" s="52">
        <f t="shared" si="11"/>
        <v>210.48645035999999</v>
      </c>
      <c r="E67" s="52">
        <f t="shared" si="12"/>
        <v>198.57015904000002</v>
      </c>
      <c r="F67" s="52">
        <f t="shared" si="13"/>
        <v>11.57467407</v>
      </c>
      <c r="G67" s="52">
        <f t="shared" si="5"/>
        <v>0.34161724999999998</v>
      </c>
      <c r="H67" s="52">
        <f t="shared" si="6"/>
        <v>680.37056875000007</v>
      </c>
      <c r="I67" s="52">
        <v>574.41431045000002</v>
      </c>
      <c r="J67" s="52">
        <f t="shared" si="9"/>
        <v>105.9562583</v>
      </c>
      <c r="K67" s="52">
        <v>96.80981233</v>
      </c>
      <c r="L67" s="52">
        <v>9.1277459699999994</v>
      </c>
      <c r="M67" s="52">
        <v>1.8700000000000001E-2</v>
      </c>
      <c r="N67" s="52">
        <f t="shared" si="7"/>
        <v>416.60308494999998</v>
      </c>
      <c r="O67" s="52">
        <v>312.07289288999999</v>
      </c>
      <c r="P67" s="52">
        <f t="shared" si="8"/>
        <v>104.53019206</v>
      </c>
      <c r="Q67" s="52">
        <v>101.76034671000001</v>
      </c>
      <c r="R67" s="52">
        <v>2.4469281000000001</v>
      </c>
      <c r="S67" s="52">
        <v>0.32291724999999999</v>
      </c>
      <c r="T67" s="52"/>
      <c r="U67" s="52"/>
      <c r="V67" s="52"/>
      <c r="W67" s="52"/>
      <c r="X67" s="52"/>
    </row>
    <row r="68" spans="1:24" hidden="1" outlineLevel="1" collapsed="1">
      <c r="A68" s="12">
        <v>42278</v>
      </c>
      <c r="B68" s="52">
        <v>1135.5650693800001</v>
      </c>
      <c r="C68" s="52">
        <f t="shared" ref="C68" si="14">I68+O68</f>
        <v>915.80457301000001</v>
      </c>
      <c r="D68" s="52">
        <f t="shared" ref="D68" si="15">J68+P68</f>
        <v>219.76049637</v>
      </c>
      <c r="E68" s="52">
        <f t="shared" ref="E68" si="16">K68+Q68</f>
        <v>207.8250319</v>
      </c>
      <c r="F68" s="52">
        <f t="shared" ref="F68" si="17">L68+R68</f>
        <v>11.57320103</v>
      </c>
      <c r="G68" s="52">
        <f t="shared" ref="G68" si="18">M68+S68</f>
        <v>0.36226343999999999</v>
      </c>
      <c r="H68" s="52">
        <f t="shared" ref="H68" si="19">SUM(I68:J68)</f>
        <v>752.38376217000007</v>
      </c>
      <c r="I68" s="52">
        <v>633.48927402000004</v>
      </c>
      <c r="J68" s="52">
        <f t="shared" ref="J68" si="20">SUM(K68:M68)</f>
        <v>118.89448815</v>
      </c>
      <c r="K68" s="52">
        <v>109.85750433</v>
      </c>
      <c r="L68" s="52">
        <v>9.0182838200000006</v>
      </c>
      <c r="M68" s="52">
        <v>1.8700000000000001E-2</v>
      </c>
      <c r="N68" s="52">
        <f t="shared" ref="N68" si="21">SUM(O68:P68)</f>
        <v>383.18130721</v>
      </c>
      <c r="O68" s="52">
        <v>282.31529899000003</v>
      </c>
      <c r="P68" s="52">
        <f t="shared" ref="P68" si="22">SUM(Q68:S68)</f>
        <v>100.86600822</v>
      </c>
      <c r="Q68" s="52">
        <v>97.967527570000001</v>
      </c>
      <c r="R68" s="52">
        <v>2.5549172100000002</v>
      </c>
      <c r="S68" s="52">
        <v>0.34356344</v>
      </c>
      <c r="T68" s="52"/>
      <c r="U68" s="52"/>
      <c r="V68" s="52"/>
      <c r="W68" s="52"/>
      <c r="X68" s="52"/>
    </row>
    <row r="69" spans="1:24" hidden="1" outlineLevel="1" collapsed="1">
      <c r="A69" s="12">
        <v>42309</v>
      </c>
      <c r="B69" s="52">
        <v>1215.01465545</v>
      </c>
      <c r="C69" s="52">
        <f t="shared" ref="C69" si="23">I69+O69</f>
        <v>935.32790406999993</v>
      </c>
      <c r="D69" s="52">
        <f t="shared" ref="D69" si="24">J69+P69</f>
        <v>279.68675137999998</v>
      </c>
      <c r="E69" s="52">
        <f t="shared" ref="E69" si="25">K69+Q69</f>
        <v>267.68912981</v>
      </c>
      <c r="F69" s="52">
        <f t="shared" ref="F69" si="26">L69+R69</f>
        <v>11.620628849999999</v>
      </c>
      <c r="G69" s="52">
        <f t="shared" ref="G69" si="27">M69+S69</f>
        <v>0.37699272</v>
      </c>
      <c r="H69" s="52">
        <f t="shared" ref="H69" si="28">SUM(I69:J69)</f>
        <v>754.21562376999998</v>
      </c>
      <c r="I69" s="52">
        <v>631.17156523999995</v>
      </c>
      <c r="J69" s="52">
        <f t="shared" ref="J69" si="29">SUM(K69:M69)</f>
        <v>123.04405852999999</v>
      </c>
      <c r="K69" s="52">
        <v>113.99498192999999</v>
      </c>
      <c r="L69" s="52">
        <v>9.0303764199999996</v>
      </c>
      <c r="M69" s="52">
        <v>1.870018E-2</v>
      </c>
      <c r="N69" s="52">
        <f t="shared" ref="N69" si="30">SUM(O69:P69)</f>
        <v>460.79903167999998</v>
      </c>
      <c r="O69" s="52">
        <v>304.15633882999998</v>
      </c>
      <c r="P69" s="52">
        <f t="shared" ref="P69" si="31">SUM(Q69:S69)</f>
        <v>156.64269285</v>
      </c>
      <c r="Q69" s="52">
        <v>153.69414788</v>
      </c>
      <c r="R69" s="52">
        <v>2.5902524300000001</v>
      </c>
      <c r="S69" s="52">
        <v>0.35829253999999999</v>
      </c>
      <c r="T69" s="52"/>
      <c r="U69" s="52"/>
      <c r="V69" s="52"/>
      <c r="W69" s="52"/>
      <c r="X69" s="52"/>
    </row>
    <row r="70" spans="1:24" hidden="1" outlineLevel="1" collapsed="1">
      <c r="A70" s="12">
        <v>42339</v>
      </c>
      <c r="B70" s="52">
        <v>1416.4715475799999</v>
      </c>
      <c r="C70" s="52">
        <f t="shared" ref="C70" si="32">I70+O70</f>
        <v>1080.2614510199999</v>
      </c>
      <c r="D70" s="52">
        <f t="shared" ref="D70" si="33">J70+P70</f>
        <v>336.21009656000001</v>
      </c>
      <c r="E70" s="52">
        <f t="shared" ref="E70" si="34">K70+Q70</f>
        <v>322.12862985999999</v>
      </c>
      <c r="F70" s="52">
        <f t="shared" ref="F70" si="35">L70+R70</f>
        <v>13.720348250000001</v>
      </c>
      <c r="G70" s="52">
        <f t="shared" ref="G70" si="36">M70+S70</f>
        <v>0.36111844999999998</v>
      </c>
      <c r="H70" s="52">
        <f t="shared" ref="H70" si="37">SUM(I70:J70)</f>
        <v>995.6243552599999</v>
      </c>
      <c r="I70" s="52">
        <v>764.98846822999997</v>
      </c>
      <c r="J70" s="52">
        <f t="shared" ref="J70" si="38">SUM(K70:M70)</f>
        <v>230.63588702999999</v>
      </c>
      <c r="K70" s="52">
        <v>219.58681872</v>
      </c>
      <c r="L70" s="52">
        <v>11.047962270000001</v>
      </c>
      <c r="M70" s="52">
        <v>1.10604E-3</v>
      </c>
      <c r="N70" s="52">
        <f t="shared" ref="N70" si="39">SUM(O70:P70)</f>
        <v>420.84719231999998</v>
      </c>
      <c r="O70" s="52">
        <v>315.27298278999996</v>
      </c>
      <c r="P70" s="52">
        <f t="shared" ref="P70" si="40">SUM(Q70:S70)</f>
        <v>105.57420953</v>
      </c>
      <c r="Q70" s="52">
        <v>102.54181114000001</v>
      </c>
      <c r="R70" s="52">
        <v>2.67238598</v>
      </c>
      <c r="S70" s="52">
        <v>0.36001241</v>
      </c>
      <c r="T70" s="52"/>
      <c r="U70" s="52"/>
      <c r="V70" s="52"/>
      <c r="W70" s="52"/>
      <c r="X70" s="52"/>
    </row>
    <row r="71" spans="1:24" hidden="1" outlineLevel="1" collapsed="1">
      <c r="A71" s="12">
        <v>42370</v>
      </c>
      <c r="B71" s="52">
        <v>1366.5391539900002</v>
      </c>
      <c r="C71" s="52">
        <f t="shared" ref="C71" si="41">I71+O71</f>
        <v>975.37869707000004</v>
      </c>
      <c r="D71" s="52">
        <f t="shared" ref="D71" si="42">J71+P71</f>
        <v>391.16045692</v>
      </c>
      <c r="E71" s="52">
        <f t="shared" ref="E71" si="43">K71+Q71</f>
        <v>376.97032197999999</v>
      </c>
      <c r="F71" s="52">
        <f t="shared" ref="F71" si="44">L71+R71</f>
        <v>13.787965679999999</v>
      </c>
      <c r="G71" s="52">
        <f t="shared" ref="G71" si="45">M71+S71</f>
        <v>0.40216926000000003</v>
      </c>
      <c r="H71" s="52">
        <f t="shared" ref="H71" si="46">SUM(I71:J71)</f>
        <v>964.92608541000004</v>
      </c>
      <c r="I71" s="52">
        <v>682.47085113000003</v>
      </c>
      <c r="J71" s="52">
        <f t="shared" ref="J71" si="47">SUM(K71:M71)</f>
        <v>282.45523428000001</v>
      </c>
      <c r="K71" s="52">
        <v>271.44217209999999</v>
      </c>
      <c r="L71" s="52">
        <v>10.98817122</v>
      </c>
      <c r="M71" s="52">
        <v>2.489096E-2</v>
      </c>
      <c r="N71" s="52">
        <f t="shared" ref="N71" si="48">SUM(O71:P71)</f>
        <v>401.61306858</v>
      </c>
      <c r="O71" s="52">
        <v>292.90784594000002</v>
      </c>
      <c r="P71" s="52">
        <f t="shared" ref="P71" si="49">SUM(Q71:S71)</f>
        <v>108.70522264</v>
      </c>
      <c r="Q71" s="52">
        <v>105.52814988</v>
      </c>
      <c r="R71" s="52">
        <v>2.7997944600000002</v>
      </c>
      <c r="S71" s="52">
        <v>0.37727830000000001</v>
      </c>
      <c r="T71" s="52"/>
      <c r="U71" s="52"/>
      <c r="V71" s="52"/>
      <c r="W71" s="52"/>
      <c r="X71" s="52"/>
    </row>
    <row r="72" spans="1:24" hidden="1" outlineLevel="1" collapsed="1">
      <c r="A72" s="12">
        <v>42401</v>
      </c>
      <c r="B72" s="52">
        <v>1483.5388198400001</v>
      </c>
      <c r="C72" s="52">
        <f t="shared" ref="C72" si="50">I72+O72</f>
        <v>1095.7028026600001</v>
      </c>
      <c r="D72" s="52">
        <f t="shared" ref="D72" si="51">J72+P72</f>
        <v>387.83601718</v>
      </c>
      <c r="E72" s="52">
        <f t="shared" ref="E72" si="52">K72+Q72</f>
        <v>366.92521526999997</v>
      </c>
      <c r="F72" s="52">
        <f t="shared" ref="F72" si="53">L72+R72</f>
        <v>20.480962690000002</v>
      </c>
      <c r="G72" s="52">
        <f t="shared" ref="G72" si="54">M72+S72</f>
        <v>0.42983922000000002</v>
      </c>
      <c r="H72" s="52">
        <f t="shared" ref="H72" si="55">SUM(I72:J72)</f>
        <v>976.31708820000017</v>
      </c>
      <c r="I72" s="52">
        <v>773.37470063000012</v>
      </c>
      <c r="J72" s="52">
        <f t="shared" ref="J72" si="56">SUM(K72:M72)</f>
        <v>202.94238757000002</v>
      </c>
      <c r="K72" s="52">
        <v>186.93060556</v>
      </c>
      <c r="L72" s="52">
        <v>15.987781890000001</v>
      </c>
      <c r="M72" s="52">
        <v>2.400012E-2</v>
      </c>
      <c r="N72" s="52">
        <f t="shared" ref="N72" si="57">SUM(O72:P72)</f>
        <v>507.22173163999997</v>
      </c>
      <c r="O72" s="52">
        <v>322.32810202999997</v>
      </c>
      <c r="P72" s="52">
        <f t="shared" ref="P72" si="58">SUM(Q72:S72)</f>
        <v>184.89362961</v>
      </c>
      <c r="Q72" s="52">
        <v>179.99460970999999</v>
      </c>
      <c r="R72" s="52">
        <v>4.4931808000000002</v>
      </c>
      <c r="S72" s="52">
        <v>0.40583910000000001</v>
      </c>
      <c r="T72" s="52"/>
      <c r="U72" s="52"/>
      <c r="V72" s="52"/>
      <c r="W72" s="52"/>
      <c r="X72" s="52"/>
    </row>
    <row r="73" spans="1:24" hidden="1" outlineLevel="1" collapsed="1">
      <c r="A73" s="12">
        <v>42430</v>
      </c>
      <c r="B73" s="52">
        <v>1344.5624475499999</v>
      </c>
      <c r="C73" s="52">
        <f t="shared" ref="C73" si="59">I73+O73</f>
        <v>1017.25041517</v>
      </c>
      <c r="D73" s="52">
        <f t="shared" ref="D73" si="60">J73+P73</f>
        <v>327.31203238000001</v>
      </c>
      <c r="E73" s="52">
        <f t="shared" ref="E73" si="61">K73+Q73</f>
        <v>306.90166916999999</v>
      </c>
      <c r="F73" s="52">
        <f t="shared" ref="F73" si="62">L73+R73</f>
        <v>19.993092109999999</v>
      </c>
      <c r="G73" s="52">
        <f t="shared" ref="G73" si="63">M73+S73</f>
        <v>0.41727110000000001</v>
      </c>
      <c r="H73" s="52">
        <f t="shared" ref="H73" si="64">SUM(I73:J73)</f>
        <v>878.06924705999995</v>
      </c>
      <c r="I73" s="52">
        <v>654.62850792999996</v>
      </c>
      <c r="J73" s="52">
        <f t="shared" ref="J73" si="65">SUM(K73:M73)</f>
        <v>223.44073913</v>
      </c>
      <c r="K73" s="52">
        <v>205.50215506000001</v>
      </c>
      <c r="L73" s="52">
        <v>17.91458407</v>
      </c>
      <c r="M73" s="52">
        <v>2.4E-2</v>
      </c>
      <c r="N73" s="52">
        <f t="shared" ref="N73" si="66">SUM(O73:P73)</f>
        <v>466.49320048999999</v>
      </c>
      <c r="O73" s="52">
        <v>362.62190723999998</v>
      </c>
      <c r="P73" s="52">
        <f t="shared" ref="P73" si="67">SUM(Q73:S73)</f>
        <v>103.87129325000001</v>
      </c>
      <c r="Q73" s="52">
        <v>101.39951411</v>
      </c>
      <c r="R73" s="52">
        <v>2.07850804</v>
      </c>
      <c r="S73" s="52">
        <v>0.39327109999999998</v>
      </c>
      <c r="T73" s="52"/>
      <c r="U73" s="52"/>
      <c r="V73" s="52"/>
      <c r="W73" s="52"/>
      <c r="X73" s="52"/>
    </row>
    <row r="74" spans="1:24" hidden="1" outlineLevel="1" collapsed="1">
      <c r="A74" s="12">
        <v>42461</v>
      </c>
      <c r="B74" s="52">
        <v>1398.3706080100001</v>
      </c>
      <c r="C74" s="52">
        <f t="shared" ref="C74" si="68">I74+O74</f>
        <v>1027.30616263</v>
      </c>
      <c r="D74" s="52">
        <f t="shared" ref="D74" si="69">J74+P74</f>
        <v>371.06444538</v>
      </c>
      <c r="E74" s="52">
        <f t="shared" ref="E74" si="70">K74+Q74</f>
        <v>352.31755922999997</v>
      </c>
      <c r="F74" s="52">
        <f t="shared" ref="F74" si="71">L74+R74</f>
        <v>18.344236980000002</v>
      </c>
      <c r="G74" s="52">
        <f t="shared" ref="G74" si="72">M74+S74</f>
        <v>0.40264917</v>
      </c>
      <c r="H74" s="52">
        <f t="shared" ref="H74" si="73">SUM(I74:J74)</f>
        <v>895.85084955999992</v>
      </c>
      <c r="I74" s="52">
        <v>630.09517335999999</v>
      </c>
      <c r="J74" s="52">
        <f t="shared" ref="J74" si="74">SUM(K74:M74)</f>
        <v>265.75567619999998</v>
      </c>
      <c r="K74" s="52">
        <v>248.99991857999999</v>
      </c>
      <c r="L74" s="52">
        <v>16.730905870000001</v>
      </c>
      <c r="M74" s="52">
        <v>2.4851749999999999E-2</v>
      </c>
      <c r="N74" s="52">
        <f t="shared" ref="N74" si="75">SUM(O74:P74)</f>
        <v>502.51975844999998</v>
      </c>
      <c r="O74" s="52">
        <v>397.21098926999997</v>
      </c>
      <c r="P74" s="52">
        <f t="shared" ref="P74" si="76">SUM(Q74:S74)</f>
        <v>105.30876918</v>
      </c>
      <c r="Q74" s="52">
        <v>103.31764065</v>
      </c>
      <c r="R74" s="52">
        <v>1.6133311100000001</v>
      </c>
      <c r="S74" s="52">
        <v>0.37779741999999999</v>
      </c>
      <c r="T74" s="52"/>
      <c r="U74" s="52"/>
      <c r="V74" s="52"/>
      <c r="W74" s="52"/>
      <c r="X74" s="52"/>
    </row>
    <row r="75" spans="1:24" hidden="1" outlineLevel="1" collapsed="1">
      <c r="A75" s="12">
        <v>42491</v>
      </c>
      <c r="B75" s="52">
        <v>1440.1433400800001</v>
      </c>
      <c r="C75" s="52">
        <f t="shared" ref="C75" si="77">I75+O75</f>
        <v>1069.58707583</v>
      </c>
      <c r="D75" s="52">
        <f t="shared" ref="D75" si="78">J75+P75</f>
        <v>370.55626425000003</v>
      </c>
      <c r="E75" s="52">
        <f t="shared" ref="E75" si="79">K75+Q75</f>
        <v>347.77101391000002</v>
      </c>
      <c r="F75" s="52">
        <f t="shared" ref="F75" si="80">L75+R75</f>
        <v>22.38372567</v>
      </c>
      <c r="G75" s="52">
        <f t="shared" ref="G75" si="81">M75+S75</f>
        <v>0.40152466999999997</v>
      </c>
      <c r="H75" s="52">
        <f t="shared" ref="H75" si="82">SUM(I75:J75)</f>
        <v>985.73683174999996</v>
      </c>
      <c r="I75" s="52">
        <v>717.77683519000004</v>
      </c>
      <c r="J75" s="52">
        <f t="shared" ref="J75" si="83">SUM(K75:M75)</f>
        <v>267.95999655999998</v>
      </c>
      <c r="K75" s="52">
        <v>247.19392138000001</v>
      </c>
      <c r="L75" s="52">
        <v>20.742059919999999</v>
      </c>
      <c r="M75" s="52">
        <v>2.401526E-2</v>
      </c>
      <c r="N75" s="52">
        <f t="shared" ref="N75" si="84">SUM(O75:P75)</f>
        <v>454.40650832999995</v>
      </c>
      <c r="O75" s="52">
        <v>351.8102406399999</v>
      </c>
      <c r="P75" s="52">
        <f t="shared" ref="P75" si="85">SUM(Q75:S75)</f>
        <v>102.59626769000002</v>
      </c>
      <c r="Q75" s="52">
        <v>100.57709253000002</v>
      </c>
      <c r="R75" s="52">
        <v>1.64166575</v>
      </c>
      <c r="S75" s="52">
        <v>0.37750940999999999</v>
      </c>
      <c r="T75" s="52"/>
      <c r="U75" s="52"/>
      <c r="V75" s="52"/>
      <c r="W75" s="52"/>
      <c r="X75" s="52"/>
    </row>
    <row r="76" spans="1:24" hidden="1" outlineLevel="1" collapsed="1">
      <c r="A76" s="12">
        <v>42522</v>
      </c>
      <c r="B76" s="52">
        <v>1475.7199868600001</v>
      </c>
      <c r="C76" s="52">
        <f t="shared" ref="C76" si="86">I76+O76</f>
        <v>1100.6208773899998</v>
      </c>
      <c r="D76" s="52">
        <f t="shared" ref="D76" si="87">J76+P76</f>
        <v>375.09910947000003</v>
      </c>
      <c r="E76" s="52">
        <f t="shared" ref="E76" si="88">K76+Q76</f>
        <v>342.71253148</v>
      </c>
      <c r="F76" s="52">
        <f t="shared" ref="F76" si="89">L76+R76</f>
        <v>31.989743279999999</v>
      </c>
      <c r="G76" s="52">
        <f t="shared" ref="G76" si="90">M76+S76</f>
        <v>0.39683470999999998</v>
      </c>
      <c r="H76" s="52">
        <f t="shared" ref="H76" si="91">SUM(I76:J76)</f>
        <v>1033.5799044099999</v>
      </c>
      <c r="I76" s="52">
        <v>754.09230712999999</v>
      </c>
      <c r="J76" s="52">
        <f t="shared" ref="J76" si="92">SUM(K76:M76)</f>
        <v>279.48759727999999</v>
      </c>
      <c r="K76" s="52">
        <v>249.09025739</v>
      </c>
      <c r="L76" s="52">
        <v>30.37333971</v>
      </c>
      <c r="M76" s="52">
        <v>2.4000179999999999E-2</v>
      </c>
      <c r="N76" s="52">
        <f t="shared" ref="N76" si="93">SUM(O76:P76)</f>
        <v>442.14008244999991</v>
      </c>
      <c r="O76" s="52">
        <v>346.52857025999987</v>
      </c>
      <c r="P76" s="52">
        <f t="shared" ref="P76" si="94">SUM(Q76:S76)</f>
        <v>95.611512190000013</v>
      </c>
      <c r="Q76" s="52">
        <v>93.622274090000005</v>
      </c>
      <c r="R76" s="52">
        <v>1.6164035699999999</v>
      </c>
      <c r="S76" s="52">
        <v>0.37283453</v>
      </c>
      <c r="T76" s="52"/>
      <c r="U76" s="52"/>
      <c r="V76" s="52"/>
      <c r="W76" s="52"/>
      <c r="X76" s="52"/>
    </row>
    <row r="77" spans="1:24" hidden="1" outlineLevel="1" collapsed="1">
      <c r="A77" s="12">
        <v>42552</v>
      </c>
      <c r="B77" s="52">
        <v>1550.7569595700002</v>
      </c>
      <c r="C77" s="52">
        <f t="shared" ref="C77" si="95">I77+O77</f>
        <v>1099.4541300199999</v>
      </c>
      <c r="D77" s="52">
        <f t="shared" ref="D77" si="96">J77+P77</f>
        <v>451.30282954999996</v>
      </c>
      <c r="E77" s="52">
        <f t="shared" ref="E77" si="97">K77+Q77</f>
        <v>391.79803497</v>
      </c>
      <c r="F77" s="52">
        <f t="shared" ref="F77" si="98">L77+R77</f>
        <v>58.554023469999997</v>
      </c>
      <c r="G77" s="52">
        <f t="shared" ref="G77" si="99">M77+S77</f>
        <v>0.95077111000000003</v>
      </c>
      <c r="H77" s="52">
        <f t="shared" ref="H77" si="100">SUM(I77:J77)</f>
        <v>1110.0663157499998</v>
      </c>
      <c r="I77" s="52">
        <v>759.43219431</v>
      </c>
      <c r="J77" s="52">
        <f t="shared" ref="J77" si="101">SUM(K77:M77)</f>
        <v>350.63412143999994</v>
      </c>
      <c r="K77" s="52">
        <v>293.12772348999999</v>
      </c>
      <c r="L77" s="52">
        <v>57.481543549999998</v>
      </c>
      <c r="M77" s="52">
        <v>2.4854399999999999E-2</v>
      </c>
      <c r="N77" s="52">
        <f t="shared" ref="N77" si="102">SUM(O77:P77)</f>
        <v>440.69064381999999</v>
      </c>
      <c r="O77" s="52">
        <v>340.02193570999998</v>
      </c>
      <c r="P77" s="52">
        <f t="shared" ref="P77" si="103">SUM(Q77:S77)</f>
        <v>100.66870811</v>
      </c>
      <c r="Q77" s="52">
        <v>98.670311479999995</v>
      </c>
      <c r="R77" s="52">
        <v>1.0724799199999999</v>
      </c>
      <c r="S77" s="52">
        <v>0.92591670999999998</v>
      </c>
      <c r="T77" s="52"/>
      <c r="U77" s="52"/>
      <c r="V77" s="52"/>
      <c r="W77" s="52"/>
      <c r="X77" s="52"/>
    </row>
    <row r="78" spans="1:24" hidden="1" outlineLevel="1" collapsed="1">
      <c r="A78" s="12">
        <v>42583</v>
      </c>
      <c r="B78" s="52">
        <v>1383.5473257799999</v>
      </c>
      <c r="C78" s="52">
        <f t="shared" ref="C78" si="104">I78+O78</f>
        <v>1029.8743419899999</v>
      </c>
      <c r="D78" s="52">
        <f t="shared" ref="D78" si="105">J78+P78</f>
        <v>353.67298378999999</v>
      </c>
      <c r="E78" s="52">
        <f t="shared" ref="E78" si="106">K78+Q78</f>
        <v>327.46565608000003</v>
      </c>
      <c r="F78" s="52">
        <f t="shared" ref="F78" si="107">L78+R78</f>
        <v>25.225542919999999</v>
      </c>
      <c r="G78" s="52">
        <f t="shared" ref="G78" si="108">M78+S78</f>
        <v>0.98178479000000007</v>
      </c>
      <c r="H78" s="52">
        <f t="shared" ref="H78" si="109">SUM(I78:J78)</f>
        <v>946.75827714999991</v>
      </c>
      <c r="I78" s="52">
        <v>683.75328534999994</v>
      </c>
      <c r="J78" s="52">
        <f t="shared" ref="J78" si="110">SUM(K78:M78)</f>
        <v>263.00499180000003</v>
      </c>
      <c r="K78" s="52">
        <v>238.85888662000002</v>
      </c>
      <c r="L78" s="52">
        <v>24.12208991</v>
      </c>
      <c r="M78" s="52">
        <v>2.4015269999999998E-2</v>
      </c>
      <c r="N78" s="52">
        <f t="shared" ref="N78" si="111">SUM(O78:P78)</f>
        <v>436.78904863000002</v>
      </c>
      <c r="O78" s="52">
        <v>346.12105664000001</v>
      </c>
      <c r="P78" s="52">
        <f t="shared" ref="P78" si="112">SUM(Q78:S78)</f>
        <v>90.66799198999999</v>
      </c>
      <c r="Q78" s="52">
        <v>88.606769459999995</v>
      </c>
      <c r="R78" s="52">
        <v>1.10345301</v>
      </c>
      <c r="S78" s="52">
        <v>0.95776952000000004</v>
      </c>
      <c r="T78" s="52"/>
      <c r="U78" s="52"/>
      <c r="V78" s="52"/>
      <c r="W78" s="52"/>
      <c r="X78" s="52"/>
    </row>
    <row r="79" spans="1:24" hidden="1" outlineLevel="1" collapsed="1">
      <c r="A79" s="12">
        <v>42614</v>
      </c>
      <c r="B79" s="52">
        <v>1439.07792741</v>
      </c>
      <c r="C79" s="52">
        <f t="shared" ref="C79" si="113">I79+O79</f>
        <v>1094.2001665</v>
      </c>
      <c r="D79" s="52">
        <f t="shared" ref="D79" si="114">J79+P79</f>
        <v>344.87776091000001</v>
      </c>
      <c r="E79" s="52">
        <f t="shared" ref="E79" si="115">K79+Q79</f>
        <v>323.32188975999998</v>
      </c>
      <c r="F79" s="52">
        <f t="shared" ref="F79" si="116">L79+R79</f>
        <v>20.561661559999997</v>
      </c>
      <c r="G79" s="52">
        <f t="shared" ref="G79" si="117">M79+S79</f>
        <v>0.99420959000000009</v>
      </c>
      <c r="H79" s="52">
        <f t="shared" ref="H79" si="118">SUM(I79:J79)</f>
        <v>955.75913624999998</v>
      </c>
      <c r="I79" s="52">
        <v>747.39472000000001</v>
      </c>
      <c r="J79" s="52">
        <f t="shared" ref="J79" si="119">SUM(K79:M79)</f>
        <v>208.36441625</v>
      </c>
      <c r="K79" s="52">
        <v>188.89618421</v>
      </c>
      <c r="L79" s="52">
        <v>19.444231859999999</v>
      </c>
      <c r="M79" s="52">
        <v>2.4000179999999999E-2</v>
      </c>
      <c r="N79" s="52">
        <f t="shared" ref="N79" si="120">SUM(O79:P79)</f>
        <v>483.31879116000005</v>
      </c>
      <c r="O79" s="52">
        <v>346.80544650000002</v>
      </c>
      <c r="P79" s="52">
        <f t="shared" ref="P79" si="121">SUM(Q79:S79)</f>
        <v>136.51334466</v>
      </c>
      <c r="Q79" s="52">
        <v>134.42570555</v>
      </c>
      <c r="R79" s="52">
        <v>1.1174297</v>
      </c>
      <c r="S79" s="52">
        <v>0.97020941000000005</v>
      </c>
      <c r="T79" s="52"/>
      <c r="U79" s="52"/>
      <c r="V79" s="52"/>
      <c r="W79" s="52"/>
      <c r="X79" s="52"/>
    </row>
    <row r="80" spans="1:24" hidden="1" outlineLevel="1" collapsed="1">
      <c r="A80" s="12">
        <v>42644</v>
      </c>
      <c r="B80" s="52">
        <v>1474.1898008799999</v>
      </c>
      <c r="C80" s="52">
        <f t="shared" ref="C80" si="122">I80+O80</f>
        <v>1135.6968652999999</v>
      </c>
      <c r="D80" s="52">
        <f t="shared" ref="D80" si="123">J80+P80</f>
        <v>338.49293557999999</v>
      </c>
      <c r="E80" s="52">
        <f t="shared" ref="E80" si="124">K80+Q80</f>
        <v>310.95705244999999</v>
      </c>
      <c r="F80" s="52">
        <f t="shared" ref="F80" si="125">L80+R80</f>
        <v>26.572479230000003</v>
      </c>
      <c r="G80" s="52">
        <f t="shared" ref="G80" si="126">M80+S80</f>
        <v>0.96340389999999998</v>
      </c>
      <c r="H80" s="52">
        <f t="shared" ref="H80" si="127">SUM(I80:J80)</f>
        <v>950.65928762999999</v>
      </c>
      <c r="I80" s="52">
        <v>763.87339320000001</v>
      </c>
      <c r="J80" s="52">
        <f t="shared" ref="J80" si="128">SUM(K80:M80)</f>
        <v>186.78589443000001</v>
      </c>
      <c r="K80" s="52">
        <v>161.27318414000001</v>
      </c>
      <c r="L80" s="52">
        <v>25.488695030000002</v>
      </c>
      <c r="M80" s="52">
        <v>2.401526E-2</v>
      </c>
      <c r="N80" s="52">
        <f t="shared" ref="N80" si="129">SUM(O80:P80)</f>
        <v>523.53051325000001</v>
      </c>
      <c r="O80" s="52">
        <v>371.8234721</v>
      </c>
      <c r="P80" s="52">
        <f t="shared" ref="P80" si="130">SUM(Q80:S80)</f>
        <v>151.70704114999998</v>
      </c>
      <c r="Q80" s="52">
        <v>149.68386830999998</v>
      </c>
      <c r="R80" s="52">
        <v>1.0837842</v>
      </c>
      <c r="S80" s="52">
        <v>0.93938864</v>
      </c>
      <c r="T80" s="52"/>
      <c r="U80" s="52"/>
      <c r="V80" s="52"/>
      <c r="W80" s="52"/>
      <c r="X80" s="52"/>
    </row>
    <row r="81" spans="1:24" hidden="1" outlineLevel="1" collapsed="1">
      <c r="A81" s="12">
        <v>42675</v>
      </c>
      <c r="B81" s="52">
        <v>1474.82369862</v>
      </c>
      <c r="C81" s="52">
        <f t="shared" ref="C81" si="131">I81+O81</f>
        <v>1220.7196251800001</v>
      </c>
      <c r="D81" s="52">
        <f t="shared" ref="D81" si="132">J81+P81</f>
        <v>254.10407343999998</v>
      </c>
      <c r="E81" s="52">
        <f t="shared" ref="E81" si="133">K81+Q81</f>
        <v>223.37541737999999</v>
      </c>
      <c r="F81" s="52">
        <f t="shared" ref="F81" si="134">L81+R81</f>
        <v>29.779172209999999</v>
      </c>
      <c r="G81" s="52">
        <f t="shared" ref="G81" si="135">M81+S81</f>
        <v>0.94948385000000002</v>
      </c>
      <c r="H81" s="52">
        <f t="shared" ref="H81" si="136">SUM(I81:J81)</f>
        <v>1001.7443753800001</v>
      </c>
      <c r="I81" s="52">
        <v>849.34167172000002</v>
      </c>
      <c r="J81" s="52">
        <f t="shared" ref="J81" si="137">SUM(K81:M81)</f>
        <v>152.40270365999999</v>
      </c>
      <c r="K81" s="52">
        <v>123.66945926</v>
      </c>
      <c r="L81" s="52">
        <v>28.709244219999999</v>
      </c>
      <c r="M81" s="52">
        <v>2.4000179999999999E-2</v>
      </c>
      <c r="N81" s="52">
        <f t="shared" ref="N81" si="138">SUM(O81:P81)</f>
        <v>473.07932324000001</v>
      </c>
      <c r="O81" s="52">
        <v>371.37795346000001</v>
      </c>
      <c r="P81" s="52">
        <f t="shared" ref="P81" si="139">SUM(Q81:S81)</f>
        <v>101.70136978000001</v>
      </c>
      <c r="Q81" s="52">
        <v>99.705958120000005</v>
      </c>
      <c r="R81" s="52">
        <v>1.0699279900000001</v>
      </c>
      <c r="S81" s="52">
        <v>0.92548366999999998</v>
      </c>
      <c r="T81" s="52"/>
      <c r="U81" s="52"/>
      <c r="V81" s="52"/>
      <c r="W81" s="52"/>
      <c r="X81" s="52"/>
    </row>
    <row r="82" spans="1:24" hidden="1" outlineLevel="1" collapsed="1">
      <c r="A82" s="12">
        <v>42705</v>
      </c>
      <c r="B82" s="52">
        <v>1554.0249151200001</v>
      </c>
      <c r="C82" s="52">
        <f t="shared" ref="C82" si="140">I82+O82</f>
        <v>1108.5823839300001</v>
      </c>
      <c r="D82" s="52">
        <f t="shared" ref="D82" si="141">J82+P82</f>
        <v>445.44253119000001</v>
      </c>
      <c r="E82" s="52">
        <f t="shared" ref="E82" si="142">K82+Q82</f>
        <v>413.02996123000003</v>
      </c>
      <c r="F82" s="52">
        <f t="shared" ref="F82" si="143">L82+R82</f>
        <v>31.81490822</v>
      </c>
      <c r="G82" s="52">
        <f t="shared" ref="G82" si="144">M82+S82</f>
        <v>0.59766173999999994</v>
      </c>
      <c r="H82" s="52">
        <f t="shared" ref="H82" si="145">SUM(I82:J82)</f>
        <v>957.24204458999998</v>
      </c>
      <c r="I82" s="52">
        <v>731.62556411000003</v>
      </c>
      <c r="J82" s="52">
        <f t="shared" ref="J82" si="146">SUM(K82:M82)</f>
        <v>225.61648048000001</v>
      </c>
      <c r="K82" s="52">
        <v>194.92090362000002</v>
      </c>
      <c r="L82" s="52">
        <v>30.670840070000001</v>
      </c>
      <c r="M82" s="52">
        <v>2.4736790000000002E-2</v>
      </c>
      <c r="N82" s="52">
        <f t="shared" ref="N82" si="147">SUM(O82:P82)</f>
        <v>596.78287052999997</v>
      </c>
      <c r="O82" s="52">
        <v>376.95681981999996</v>
      </c>
      <c r="P82" s="52">
        <f t="shared" ref="P82" si="148">SUM(Q82:S82)</f>
        <v>219.82605071</v>
      </c>
      <c r="Q82" s="52">
        <v>218.10905761000001</v>
      </c>
      <c r="R82" s="52">
        <v>1.1440681500000001</v>
      </c>
      <c r="S82" s="52">
        <v>0.57292494999999999</v>
      </c>
      <c r="T82" s="52"/>
      <c r="U82" s="52"/>
      <c r="V82" s="52"/>
      <c r="W82" s="52"/>
      <c r="X82" s="52"/>
    </row>
    <row r="83" spans="1:24" hidden="1" outlineLevel="1" collapsed="1">
      <c r="A83" s="12">
        <v>42736</v>
      </c>
      <c r="B83" s="52">
        <v>1320.31714797</v>
      </c>
      <c r="C83" s="52">
        <f t="shared" ref="C83" si="149">I83+O83</f>
        <v>1092.22532312</v>
      </c>
      <c r="D83" s="52">
        <f t="shared" ref="D83" si="150">J83+P83</f>
        <v>228.09182484999999</v>
      </c>
      <c r="E83" s="52">
        <f t="shared" ref="E83" si="151">K83+Q83</f>
        <v>195.17274307000002</v>
      </c>
      <c r="F83" s="52">
        <f t="shared" ref="F83" si="152">L83+R83</f>
        <v>32.318530840000001</v>
      </c>
      <c r="G83" s="52">
        <f t="shared" ref="G83" si="153">M83+S83</f>
        <v>0.60055093999999998</v>
      </c>
      <c r="H83" s="52">
        <f t="shared" ref="H83" si="154">SUM(I83:J83)</f>
        <v>869.58459775000006</v>
      </c>
      <c r="I83" s="52">
        <v>715.65318632000003</v>
      </c>
      <c r="J83" s="52">
        <f t="shared" ref="J83" si="155">SUM(K83:M83)</f>
        <v>153.93141143</v>
      </c>
      <c r="K83" s="52">
        <v>122.43706644000001</v>
      </c>
      <c r="L83" s="52">
        <v>31.470344750000002</v>
      </c>
      <c r="M83" s="52">
        <v>2.4000239999999999E-2</v>
      </c>
      <c r="N83" s="52">
        <f t="shared" ref="N83" si="156">SUM(O83:P83)</f>
        <v>450.73255021999995</v>
      </c>
      <c r="O83" s="52">
        <v>376.57213679999995</v>
      </c>
      <c r="P83" s="52">
        <f t="shared" ref="P83" si="157">SUM(Q83:S83)</f>
        <v>74.160413419999998</v>
      </c>
      <c r="Q83" s="52">
        <v>72.73567663</v>
      </c>
      <c r="R83" s="52">
        <v>0.84818609</v>
      </c>
      <c r="S83" s="52">
        <v>0.57655069999999997</v>
      </c>
      <c r="T83" s="52"/>
      <c r="U83" s="52"/>
      <c r="V83" s="52"/>
      <c r="W83" s="52"/>
      <c r="X83" s="52"/>
    </row>
    <row r="84" spans="1:24" hidden="1" outlineLevel="1" collapsed="1">
      <c r="A84" s="12">
        <v>42767</v>
      </c>
      <c r="B84" s="52">
        <v>1280.88313014</v>
      </c>
      <c r="C84" s="52">
        <f t="shared" ref="C84" si="158">I84+O84</f>
        <v>1071.66890425</v>
      </c>
      <c r="D84" s="52">
        <f t="shared" ref="D84" si="159">J84+P84</f>
        <v>209.21422588999999</v>
      </c>
      <c r="E84" s="52">
        <f t="shared" ref="E84" si="160">K84+Q84</f>
        <v>190.53454599</v>
      </c>
      <c r="F84" s="52">
        <f t="shared" ref="F84" si="161">L84+R84</f>
        <v>18.082845379999998</v>
      </c>
      <c r="G84" s="52">
        <f t="shared" ref="G84" si="162">M84+S84</f>
        <v>0.59683452000000004</v>
      </c>
      <c r="H84" s="52">
        <f t="shared" ref="H84" si="163">SUM(I84:J84)</f>
        <v>824.91420863000008</v>
      </c>
      <c r="I84" s="52">
        <v>691.52147560000003</v>
      </c>
      <c r="J84" s="52">
        <f t="shared" ref="J84" si="164">SUM(K84:M84)</f>
        <v>133.39273302999999</v>
      </c>
      <c r="K84" s="52">
        <v>116.17102602999999</v>
      </c>
      <c r="L84" s="52">
        <v>17.19770694</v>
      </c>
      <c r="M84" s="52">
        <v>2.400006E-2</v>
      </c>
      <c r="N84" s="52">
        <f t="shared" ref="N84" si="165">SUM(O84:P84)</f>
        <v>455.96892150999997</v>
      </c>
      <c r="O84" s="52">
        <v>380.14742864999999</v>
      </c>
      <c r="P84" s="52">
        <f t="shared" ref="P84" si="166">SUM(Q84:S84)</f>
        <v>75.821492860000006</v>
      </c>
      <c r="Q84" s="52">
        <v>74.363519960000005</v>
      </c>
      <c r="R84" s="52">
        <v>0.88513843999999997</v>
      </c>
      <c r="S84" s="52">
        <v>0.57283446000000005</v>
      </c>
      <c r="T84" s="52"/>
      <c r="U84" s="52"/>
      <c r="V84" s="52"/>
      <c r="W84" s="52"/>
      <c r="X84" s="52"/>
    </row>
    <row r="85" spans="1:24" hidden="1" outlineLevel="1" collapsed="1">
      <c r="A85" s="12">
        <v>42795</v>
      </c>
      <c r="B85" s="52">
        <v>1348.1696219400001</v>
      </c>
      <c r="C85" s="52">
        <f t="shared" ref="C85" si="167">I85+O85</f>
        <v>1065.5892013900002</v>
      </c>
      <c r="D85" s="52">
        <f t="shared" ref="D85" si="168">J85+P85</f>
        <v>282.58042054999999</v>
      </c>
      <c r="E85" s="52">
        <f t="shared" ref="E85" si="169">K85+Q85</f>
        <v>256.28985906999998</v>
      </c>
      <c r="F85" s="52">
        <f t="shared" ref="F85" si="170">L85+R85</f>
        <v>25.037277849999999</v>
      </c>
      <c r="G85" s="52">
        <f t="shared" ref="G85" si="171">M85+S85</f>
        <v>1.2532836299999999</v>
      </c>
      <c r="H85" s="52">
        <f t="shared" ref="H85" si="172">SUM(I85:J85)</f>
        <v>831.15467834000015</v>
      </c>
      <c r="I85" s="52">
        <v>676.7126219700001</v>
      </c>
      <c r="J85" s="52">
        <f t="shared" ref="J85" si="173">SUM(K85:M85)</f>
        <v>154.44205636999999</v>
      </c>
      <c r="K85" s="52">
        <v>129.61824125999999</v>
      </c>
      <c r="L85" s="52">
        <v>24.14981534</v>
      </c>
      <c r="M85" s="52">
        <v>0.67399977</v>
      </c>
      <c r="N85" s="52">
        <f t="shared" ref="N85" si="174">SUM(O85:P85)</f>
        <v>517.01494359999992</v>
      </c>
      <c r="O85" s="52">
        <v>388.87657941999998</v>
      </c>
      <c r="P85" s="52">
        <f t="shared" ref="P85" si="175">SUM(Q85:S85)</f>
        <v>128.13836418</v>
      </c>
      <c r="Q85" s="52">
        <v>126.67161781</v>
      </c>
      <c r="R85" s="52">
        <v>0.88746250999999998</v>
      </c>
      <c r="S85" s="52">
        <v>0.57928385999999998</v>
      </c>
      <c r="T85" s="52"/>
      <c r="U85" s="52"/>
      <c r="V85" s="52"/>
      <c r="W85" s="52"/>
      <c r="X85" s="52"/>
    </row>
    <row r="86" spans="1:24" hidden="1" outlineLevel="1" collapsed="1">
      <c r="A86" s="12">
        <v>42826</v>
      </c>
      <c r="B86" s="52">
        <v>1379.06129274</v>
      </c>
      <c r="C86" s="52">
        <f t="shared" ref="C86" si="176">I86+O86</f>
        <v>1014.2999373999999</v>
      </c>
      <c r="D86" s="52">
        <f t="shared" ref="D86" si="177">J86+P86</f>
        <v>364.76135534000002</v>
      </c>
      <c r="E86" s="52">
        <f t="shared" ref="E86" si="178">K86+Q86</f>
        <v>336.19912873999999</v>
      </c>
      <c r="F86" s="52">
        <f t="shared" ref="F86" si="179">L86+R86</f>
        <v>28.561226420000001</v>
      </c>
      <c r="G86" s="52">
        <f t="shared" ref="G86" si="180">M86+S86</f>
        <v>1.00018E-3</v>
      </c>
      <c r="H86" s="52">
        <f t="shared" ref="H86" si="181">SUM(I86:J86)</f>
        <v>808.69349386999988</v>
      </c>
      <c r="I86" s="52">
        <v>566.58038120999993</v>
      </c>
      <c r="J86" s="52">
        <f t="shared" ref="J86" si="182">SUM(K86:M86)</f>
        <v>242.11311266000001</v>
      </c>
      <c r="K86" s="52">
        <v>214.86242916</v>
      </c>
      <c r="L86" s="52">
        <v>27.249683319999999</v>
      </c>
      <c r="M86" s="52">
        <v>1.00018E-3</v>
      </c>
      <c r="N86" s="52">
        <f t="shared" ref="N86" si="183">SUM(O86:P86)</f>
        <v>570.36779887</v>
      </c>
      <c r="O86" s="52">
        <v>447.71955618999999</v>
      </c>
      <c r="P86" s="52">
        <f t="shared" ref="P86" si="184">SUM(Q86:S86)</f>
        <v>122.64824268</v>
      </c>
      <c r="Q86" s="52">
        <v>121.33669958</v>
      </c>
      <c r="R86" s="52">
        <v>1.3115431</v>
      </c>
      <c r="S86" s="52">
        <v>0</v>
      </c>
      <c r="T86" s="52"/>
      <c r="U86" s="52"/>
      <c r="V86" s="52"/>
      <c r="W86" s="52"/>
      <c r="X86" s="52"/>
    </row>
    <row r="87" spans="1:24" hidden="1" outlineLevel="1" collapsed="1">
      <c r="A87" s="12">
        <v>42856</v>
      </c>
      <c r="B87" s="52">
        <v>1296.0948388500001</v>
      </c>
      <c r="C87" s="52">
        <f t="shared" ref="C87" si="185">I87+O87</f>
        <v>1022.31934238</v>
      </c>
      <c r="D87" s="52">
        <f t="shared" ref="D87" si="186">J87+P87</f>
        <v>273.77549647000001</v>
      </c>
      <c r="E87" s="52">
        <f t="shared" ref="E87" si="187">K87+Q87</f>
        <v>246.94605997000002</v>
      </c>
      <c r="F87" s="52">
        <f t="shared" ref="F87" si="188">L87+R87</f>
        <v>26.828436259999997</v>
      </c>
      <c r="G87" s="52">
        <f t="shared" ref="G87" si="189">M87+S87</f>
        <v>1.0002399999999999E-3</v>
      </c>
      <c r="H87" s="52">
        <f t="shared" ref="H87" si="190">SUM(I87:J87)</f>
        <v>793.43902718999993</v>
      </c>
      <c r="I87" s="52">
        <v>637.47326542999997</v>
      </c>
      <c r="J87" s="52">
        <f t="shared" ref="J87" si="191">SUM(K87:M87)</f>
        <v>155.96576176000002</v>
      </c>
      <c r="K87" s="52">
        <v>130.39961081000001</v>
      </c>
      <c r="L87" s="52">
        <v>25.565150709999998</v>
      </c>
      <c r="M87" s="52">
        <v>1.0002399999999999E-3</v>
      </c>
      <c r="N87" s="52">
        <f t="shared" ref="N87" si="192">SUM(O87:P87)</f>
        <v>502.65581165999998</v>
      </c>
      <c r="O87" s="52">
        <v>384.84607695</v>
      </c>
      <c r="P87" s="52">
        <f t="shared" ref="P87" si="193">SUM(Q87:S87)</f>
        <v>117.80973471</v>
      </c>
      <c r="Q87" s="52">
        <v>116.54644915999999</v>
      </c>
      <c r="R87" s="52">
        <v>1.26328555</v>
      </c>
      <c r="S87" s="52">
        <v>0</v>
      </c>
      <c r="T87" s="52"/>
      <c r="U87" s="52"/>
      <c r="V87" s="52"/>
      <c r="W87" s="52"/>
      <c r="X87" s="52"/>
    </row>
    <row r="88" spans="1:24" hidden="1" outlineLevel="1" collapsed="1">
      <c r="A88" s="12">
        <v>42887</v>
      </c>
      <c r="B88" s="52">
        <v>1300.1818827500001</v>
      </c>
      <c r="C88" s="52">
        <f t="shared" ref="C88" si="194">I88+O88</f>
        <v>1020.10787325</v>
      </c>
      <c r="D88" s="52">
        <f t="shared" ref="D88" si="195">J88+P88</f>
        <v>280.07400949999999</v>
      </c>
      <c r="E88" s="52">
        <f t="shared" ref="E88" si="196">K88+Q88</f>
        <v>254.15848504000002</v>
      </c>
      <c r="F88" s="52">
        <f t="shared" ref="F88" si="197">L88+R88</f>
        <v>25.914524280000002</v>
      </c>
      <c r="G88" s="52">
        <f t="shared" ref="G88" si="198">M88+S88</f>
        <v>1.00018E-3</v>
      </c>
      <c r="H88" s="52">
        <f t="shared" ref="H88" si="199">SUM(I88:J88)</f>
        <v>818.73038137999993</v>
      </c>
      <c r="I88" s="52">
        <v>659.47103293999999</v>
      </c>
      <c r="J88" s="52">
        <f t="shared" ref="J88" si="200">SUM(K88:M88)</f>
        <v>159.25934844</v>
      </c>
      <c r="K88" s="52">
        <v>134.61060806</v>
      </c>
      <c r="L88" s="52">
        <v>24.647740200000001</v>
      </c>
      <c r="M88" s="52">
        <v>1.00018E-3</v>
      </c>
      <c r="N88" s="52">
        <f t="shared" ref="N88" si="201">SUM(O88:P88)</f>
        <v>481.45150137000002</v>
      </c>
      <c r="O88" s="52">
        <v>360.63684031000003</v>
      </c>
      <c r="P88" s="52">
        <f t="shared" ref="P88" si="202">SUM(Q88:S88)</f>
        <v>120.81466105999999</v>
      </c>
      <c r="Q88" s="52">
        <v>119.54787698</v>
      </c>
      <c r="R88" s="52">
        <v>1.2667840800000001</v>
      </c>
      <c r="S88" s="52">
        <v>0</v>
      </c>
      <c r="T88" s="52"/>
      <c r="U88" s="52"/>
      <c r="V88" s="52"/>
      <c r="W88" s="52"/>
      <c r="X88" s="52"/>
    </row>
    <row r="89" spans="1:24" hidden="1" outlineLevel="1" collapsed="1">
      <c r="A89" s="12">
        <v>42917</v>
      </c>
      <c r="B89" s="52">
        <v>1477.29607354</v>
      </c>
      <c r="C89" s="52">
        <f t="shared" ref="C89" si="203">I89+O89</f>
        <v>1138.42243893</v>
      </c>
      <c r="D89" s="52">
        <f t="shared" ref="D89" si="204">J89+P89</f>
        <v>338.87363461000001</v>
      </c>
      <c r="E89" s="52">
        <f t="shared" ref="E89" si="205">K89+Q89</f>
        <v>306.86537367</v>
      </c>
      <c r="F89" s="52">
        <f t="shared" ref="F89" si="206">L89+R89</f>
        <v>32.007260699999996</v>
      </c>
      <c r="G89" s="52">
        <f t="shared" ref="G89" si="207">M89+S89</f>
        <v>1.0002399999999999E-3</v>
      </c>
      <c r="H89" s="52">
        <f t="shared" ref="H89" si="208">SUM(I89:J89)</f>
        <v>979.50205067000002</v>
      </c>
      <c r="I89" s="52">
        <v>773.76292003000003</v>
      </c>
      <c r="J89" s="52">
        <f t="shared" ref="J89" si="209">SUM(K89:M89)</f>
        <v>205.73913063999998</v>
      </c>
      <c r="K89" s="52">
        <v>175.00923053999998</v>
      </c>
      <c r="L89" s="52">
        <v>30.728899859999999</v>
      </c>
      <c r="M89" s="52">
        <v>1.0002399999999999E-3</v>
      </c>
      <c r="N89" s="52">
        <f t="shared" ref="N89" si="210">SUM(O89:P89)</f>
        <v>497.79402286999999</v>
      </c>
      <c r="O89" s="52">
        <v>364.65951889999997</v>
      </c>
      <c r="P89" s="52">
        <f t="shared" ref="P89" si="211">SUM(Q89:S89)</f>
        <v>133.13450397000003</v>
      </c>
      <c r="Q89" s="52">
        <v>131.85614313000002</v>
      </c>
      <c r="R89" s="52">
        <v>1.2783608399999999</v>
      </c>
      <c r="S89" s="52">
        <v>0</v>
      </c>
      <c r="T89" s="52"/>
      <c r="U89" s="52"/>
      <c r="V89" s="52"/>
      <c r="W89" s="52"/>
      <c r="X89" s="52"/>
    </row>
    <row r="90" spans="1:24" hidden="1" outlineLevel="1" collapsed="1">
      <c r="A90" s="12">
        <v>42948</v>
      </c>
      <c r="B90" s="52">
        <v>1471.79095009</v>
      </c>
      <c r="C90" s="52">
        <f t="shared" ref="C90" si="212">I90+O90</f>
        <v>1155.83925355</v>
      </c>
      <c r="D90" s="52">
        <f t="shared" ref="D90" si="213">J90+P90</f>
        <v>315.95169654</v>
      </c>
      <c r="E90" s="52">
        <f t="shared" ref="E90" si="214">K90+Q90</f>
        <v>289.39347459999999</v>
      </c>
      <c r="F90" s="52">
        <f t="shared" ref="F90" si="215">L90+R90</f>
        <v>26.557221700000003</v>
      </c>
      <c r="G90" s="52">
        <f t="shared" ref="G90" si="216">M90+S90</f>
        <v>1.0002399999999999E-3</v>
      </c>
      <c r="H90" s="52">
        <f t="shared" ref="H90" si="217">SUM(I90:J90)</f>
        <v>997.12195400000007</v>
      </c>
      <c r="I90" s="52">
        <v>782.04966130000003</v>
      </c>
      <c r="J90" s="52">
        <f t="shared" ref="J90" si="218">SUM(K90:M90)</f>
        <v>215.07229270000002</v>
      </c>
      <c r="K90" s="52">
        <v>189.78780747000002</v>
      </c>
      <c r="L90" s="52">
        <v>25.283484990000002</v>
      </c>
      <c r="M90" s="52">
        <v>1.0002399999999999E-3</v>
      </c>
      <c r="N90" s="52">
        <f t="shared" ref="N90" si="219">SUM(O90:P90)</f>
        <v>474.66899609000001</v>
      </c>
      <c r="O90" s="52">
        <v>373.78959225</v>
      </c>
      <c r="P90" s="52">
        <f t="shared" ref="P90" si="220">SUM(Q90:S90)</f>
        <v>100.87940383999999</v>
      </c>
      <c r="Q90" s="52">
        <v>99.60566713</v>
      </c>
      <c r="R90" s="52">
        <v>1.2737367100000001</v>
      </c>
      <c r="S90" s="52">
        <v>0</v>
      </c>
      <c r="T90" s="52"/>
      <c r="U90" s="52"/>
      <c r="V90" s="52"/>
      <c r="W90" s="52"/>
      <c r="X90" s="52"/>
    </row>
    <row r="91" spans="1:24" hidden="1" outlineLevel="1" collapsed="1">
      <c r="A91" s="12">
        <v>42979</v>
      </c>
      <c r="B91" s="52">
        <v>1422.2495074500002</v>
      </c>
      <c r="C91" s="52">
        <f t="shared" ref="C91" si="221">I91+O91</f>
        <v>1040.9247117700002</v>
      </c>
      <c r="D91" s="52">
        <f t="shared" ref="D91" si="222">J91+P91</f>
        <v>381.32479567999997</v>
      </c>
      <c r="E91" s="52">
        <f t="shared" ref="E91" si="223">K91+Q91</f>
        <v>355.39295859999993</v>
      </c>
      <c r="F91" s="52">
        <f t="shared" ref="F91" si="224">L91+R91</f>
        <v>25.930836900000003</v>
      </c>
      <c r="G91" s="52">
        <f t="shared" ref="G91" si="225">M91+S91</f>
        <v>1.00018E-3</v>
      </c>
      <c r="H91" s="52">
        <f t="shared" ref="H91" si="226">SUM(I91:J91)</f>
        <v>866.20521384000006</v>
      </c>
      <c r="I91" s="52">
        <v>614.77336648000005</v>
      </c>
      <c r="J91" s="52">
        <f t="shared" ref="J91" si="227">SUM(K91:M91)</f>
        <v>251.43184735999998</v>
      </c>
      <c r="K91" s="52">
        <v>226.81401681999998</v>
      </c>
      <c r="L91" s="52">
        <v>24.616830360000002</v>
      </c>
      <c r="M91" s="52">
        <v>1.00018E-3</v>
      </c>
      <c r="N91" s="52">
        <f t="shared" ref="N91" si="228">SUM(O91:P91)</f>
        <v>556.04429360999995</v>
      </c>
      <c r="O91" s="52">
        <v>426.15134528999999</v>
      </c>
      <c r="P91" s="52">
        <f t="shared" ref="P91" si="229">SUM(Q91:S91)</f>
        <v>129.89294831999999</v>
      </c>
      <c r="Q91" s="52">
        <v>128.57894177999998</v>
      </c>
      <c r="R91" s="52">
        <v>1.3140065400000001</v>
      </c>
      <c r="S91" s="52">
        <v>0</v>
      </c>
      <c r="T91" s="52"/>
      <c r="U91" s="52"/>
      <c r="V91" s="52"/>
      <c r="W91" s="52"/>
      <c r="X91" s="52"/>
    </row>
    <row r="92" spans="1:24" hidden="1" outlineLevel="1" collapsed="1">
      <c r="A92" s="12">
        <v>43009</v>
      </c>
      <c r="B92" s="52">
        <v>1621.1449195</v>
      </c>
      <c r="C92" s="52">
        <f t="shared" ref="C92" si="230">I92+O92</f>
        <v>1089.7344762</v>
      </c>
      <c r="D92" s="52">
        <f t="shared" ref="D92" si="231">J92+P92</f>
        <v>531.4104433</v>
      </c>
      <c r="E92" s="52">
        <f t="shared" ref="E92" si="232">K92+Q92</f>
        <v>504.16366868</v>
      </c>
      <c r="F92" s="52">
        <f t="shared" ref="F92" si="233">L92+R92</f>
        <v>27.24577438</v>
      </c>
      <c r="G92" s="52">
        <f t="shared" ref="G92" si="234">M92+S92</f>
        <v>1.0002399999999999E-3</v>
      </c>
      <c r="H92" s="52">
        <f t="shared" ref="H92" si="235">SUM(I92:J92)</f>
        <v>887.39125193000007</v>
      </c>
      <c r="I92" s="52">
        <v>687.60485184000004</v>
      </c>
      <c r="J92" s="52">
        <f t="shared" ref="J92" si="236">SUM(K92:M92)</f>
        <v>199.78640009</v>
      </c>
      <c r="K92" s="52">
        <v>183.20149893999999</v>
      </c>
      <c r="L92" s="52">
        <v>16.583900910000001</v>
      </c>
      <c r="M92" s="52">
        <v>1.0002399999999999E-3</v>
      </c>
      <c r="N92" s="52">
        <f t="shared" ref="N92" si="237">SUM(O92:P92)</f>
        <v>733.75366756999995</v>
      </c>
      <c r="O92" s="52">
        <v>402.12962435999998</v>
      </c>
      <c r="P92" s="52">
        <f t="shared" ref="P92" si="238">SUM(Q92:S92)</f>
        <v>331.62404320999997</v>
      </c>
      <c r="Q92" s="52">
        <v>320.96216973999998</v>
      </c>
      <c r="R92" s="52">
        <v>10.66187347</v>
      </c>
      <c r="S92" s="52">
        <v>0</v>
      </c>
      <c r="T92" s="52"/>
      <c r="U92" s="52"/>
      <c r="V92" s="52"/>
      <c r="W92" s="52"/>
      <c r="X92" s="52"/>
    </row>
    <row r="93" spans="1:24" hidden="1" outlineLevel="1" collapsed="1">
      <c r="A93" s="12">
        <v>43040</v>
      </c>
      <c r="B93" s="52">
        <v>1432.5827268599999</v>
      </c>
      <c r="C93" s="52">
        <f t="shared" ref="C93" si="239">I93+O93</f>
        <v>1099.8804335499999</v>
      </c>
      <c r="D93" s="52">
        <f t="shared" ref="D93" si="240">J93+P93</f>
        <v>332.70229330999996</v>
      </c>
      <c r="E93" s="52">
        <f t="shared" ref="E93" si="241">K93+Q93</f>
        <v>302.75341494999998</v>
      </c>
      <c r="F93" s="52">
        <f t="shared" ref="F93" si="242">L93+R93</f>
        <v>29.94787818</v>
      </c>
      <c r="G93" s="52">
        <f t="shared" ref="G93" si="243">M93+S93</f>
        <v>1.00018E-3</v>
      </c>
      <c r="H93" s="52">
        <f t="shared" ref="H93" si="244">SUM(I93:J93)</f>
        <v>880.55805423999993</v>
      </c>
      <c r="I93" s="52">
        <v>691.75560483999993</v>
      </c>
      <c r="J93" s="52">
        <f t="shared" ref="J93" si="245">SUM(K93:M93)</f>
        <v>188.80244939999997</v>
      </c>
      <c r="K93" s="52">
        <v>173.15445312999998</v>
      </c>
      <c r="L93" s="52">
        <v>15.64699609</v>
      </c>
      <c r="M93" s="52">
        <v>1.00018E-3</v>
      </c>
      <c r="N93" s="52">
        <f t="shared" ref="N93" si="246">SUM(O93:P93)</f>
        <v>552.02467261999993</v>
      </c>
      <c r="O93" s="52">
        <v>408.12482870999997</v>
      </c>
      <c r="P93" s="52">
        <f t="shared" ref="P93" si="247">SUM(Q93:S93)</f>
        <v>143.89984390999999</v>
      </c>
      <c r="Q93" s="52">
        <v>129.59896182</v>
      </c>
      <c r="R93" s="52">
        <v>14.30088209</v>
      </c>
      <c r="S93" s="52">
        <v>0</v>
      </c>
      <c r="T93" s="52"/>
      <c r="U93" s="52"/>
      <c r="V93" s="52"/>
      <c r="W93" s="52"/>
      <c r="X93" s="52"/>
    </row>
    <row r="94" spans="1:24" hidden="1" outlineLevel="1" collapsed="1">
      <c r="A94" s="12">
        <v>43070</v>
      </c>
      <c r="B94" s="52">
        <v>1597.00661702</v>
      </c>
      <c r="C94" s="52">
        <f t="shared" ref="C94" si="248">I94+O94</f>
        <v>1210.70366152</v>
      </c>
      <c r="D94" s="52">
        <f t="shared" ref="D94" si="249">J94+P94</f>
        <v>386.3029555</v>
      </c>
      <c r="E94" s="52">
        <f t="shared" ref="E94" si="250">K94+Q94</f>
        <v>349.87888844999998</v>
      </c>
      <c r="F94" s="52">
        <f t="shared" ref="F94" si="251">L94+R94</f>
        <v>36.422952670000001</v>
      </c>
      <c r="G94" s="52">
        <f t="shared" ref="G94" si="252">M94+S94</f>
        <v>1.1143800000000001E-3</v>
      </c>
      <c r="H94" s="52">
        <f t="shared" ref="H94" si="253">SUM(I94:J94)</f>
        <v>1089.3822632599999</v>
      </c>
      <c r="I94" s="52">
        <v>789.79316862000007</v>
      </c>
      <c r="J94" s="52">
        <f t="shared" ref="J94" si="254">SUM(K94:M94)</f>
        <v>299.58909463999998</v>
      </c>
      <c r="K94" s="52">
        <v>279.68351904999997</v>
      </c>
      <c r="L94" s="52">
        <v>19.904461210000001</v>
      </c>
      <c r="M94" s="52">
        <v>1.1143800000000001E-3</v>
      </c>
      <c r="N94" s="52">
        <f t="shared" ref="N94" si="255">SUM(O94:P94)</f>
        <v>507.62435376000002</v>
      </c>
      <c r="O94" s="52">
        <v>420.91049290000001</v>
      </c>
      <c r="P94" s="52">
        <f t="shared" ref="P94" si="256">SUM(Q94:S94)</f>
        <v>86.713860860000011</v>
      </c>
      <c r="Q94" s="52">
        <v>70.195369400000004</v>
      </c>
      <c r="R94" s="52">
        <v>16.51849146</v>
      </c>
      <c r="S94" s="52">
        <v>0</v>
      </c>
      <c r="T94" s="52"/>
      <c r="U94" s="52"/>
      <c r="V94" s="52"/>
      <c r="W94" s="52"/>
      <c r="X94" s="52"/>
    </row>
    <row r="95" spans="1:24" hidden="1" outlineLevel="1" collapsed="1">
      <c r="A95" s="12">
        <v>43101</v>
      </c>
      <c r="B95" s="52">
        <v>1560.78414922</v>
      </c>
      <c r="C95" s="52">
        <f t="shared" ref="C95" si="257">I95+O95</f>
        <v>1247.37620079</v>
      </c>
      <c r="D95" s="52">
        <f t="shared" ref="D95" si="258">J95+P95</f>
        <v>313.40794843000003</v>
      </c>
      <c r="E95" s="52">
        <f t="shared" ref="E95" si="259">K95+Q95</f>
        <v>274.56959582000002</v>
      </c>
      <c r="F95" s="52">
        <f t="shared" ref="F95" si="260">L95+R95</f>
        <v>38.616033529999996</v>
      </c>
      <c r="G95" s="52">
        <f t="shared" ref="G95" si="261">M95+S95</f>
        <v>0.22231908</v>
      </c>
      <c r="H95" s="52">
        <f t="shared" ref="H95" si="262">SUM(I95:J95)</f>
        <v>1011.6563707400001</v>
      </c>
      <c r="I95" s="52">
        <v>792.58949373999997</v>
      </c>
      <c r="J95" s="52">
        <f t="shared" ref="J95" si="263">SUM(K95:M95)</f>
        <v>219.06687700000003</v>
      </c>
      <c r="K95" s="52">
        <v>198.01537867000002</v>
      </c>
      <c r="L95" s="52">
        <v>20.829179249999999</v>
      </c>
      <c r="M95" s="52">
        <v>0.22231908</v>
      </c>
      <c r="N95" s="52">
        <f t="shared" ref="N95" si="264">SUM(O95:P95)</f>
        <v>549.12777847999996</v>
      </c>
      <c r="O95" s="52">
        <v>454.78670704999996</v>
      </c>
      <c r="P95" s="52">
        <f t="shared" ref="P95" si="265">SUM(Q95:S95)</f>
        <v>94.34107143</v>
      </c>
      <c r="Q95" s="52">
        <v>76.554217149999999</v>
      </c>
      <c r="R95" s="52">
        <v>17.78685428</v>
      </c>
      <c r="S95" s="52">
        <v>0</v>
      </c>
      <c r="T95" s="52"/>
      <c r="U95" s="52"/>
      <c r="V95" s="52"/>
      <c r="W95" s="52"/>
      <c r="X95" s="52"/>
    </row>
    <row r="96" spans="1:24" hidden="1" outlineLevel="1" collapsed="1">
      <c r="A96" s="12">
        <v>43132</v>
      </c>
      <c r="B96" s="52">
        <v>1372.0037470200002</v>
      </c>
      <c r="C96" s="52">
        <f t="shared" ref="C96" si="266">I96+O96</f>
        <v>1088.8666246900002</v>
      </c>
      <c r="D96" s="52">
        <f t="shared" ref="D96" si="267">J96+P96</f>
        <v>283.13712233000001</v>
      </c>
      <c r="E96" s="52">
        <f t="shared" ref="E96" si="268">K96+Q96</f>
        <v>250.69916789000001</v>
      </c>
      <c r="F96" s="52">
        <f t="shared" ref="F96" si="269">L96+R96</f>
        <v>32.32672754</v>
      </c>
      <c r="G96" s="52">
        <f t="shared" ref="G96" si="270">M96+S96</f>
        <v>0.1112269</v>
      </c>
      <c r="H96" s="52">
        <f t="shared" ref="H96" si="271">SUM(I96:J96)</f>
        <v>875.11259824000001</v>
      </c>
      <c r="I96" s="52">
        <v>685.58469376000005</v>
      </c>
      <c r="J96" s="52">
        <f t="shared" ref="J96" si="272">SUM(K96:M96)</f>
        <v>189.52790447999999</v>
      </c>
      <c r="K96" s="52">
        <v>173.94222016000001</v>
      </c>
      <c r="L96" s="52">
        <v>15.47445742</v>
      </c>
      <c r="M96" s="52">
        <v>0.1112269</v>
      </c>
      <c r="N96" s="52">
        <f t="shared" ref="N96" si="273">SUM(O96:P96)</f>
        <v>496.89114878000004</v>
      </c>
      <c r="O96" s="52">
        <v>403.28193093000004</v>
      </c>
      <c r="P96" s="52">
        <f t="shared" ref="P96" si="274">SUM(Q96:S96)</f>
        <v>93.609217849999993</v>
      </c>
      <c r="Q96" s="52">
        <v>76.756947729999993</v>
      </c>
      <c r="R96" s="52">
        <v>16.85227012</v>
      </c>
      <c r="S96" s="52">
        <v>0</v>
      </c>
      <c r="T96" s="52"/>
      <c r="U96" s="52"/>
      <c r="V96" s="52"/>
      <c r="W96" s="52"/>
      <c r="X96" s="52"/>
    </row>
    <row r="97" spans="1:24" hidden="1" outlineLevel="1" collapsed="1">
      <c r="A97" s="12">
        <v>43160</v>
      </c>
      <c r="B97" s="52">
        <v>1390.3183567299998</v>
      </c>
      <c r="C97" s="52">
        <f t="shared" ref="C97" si="275">I97+O97</f>
        <v>1070.7220816299998</v>
      </c>
      <c r="D97" s="52">
        <f t="shared" ref="D97" si="276">J97+P97</f>
        <v>319.59627510000001</v>
      </c>
      <c r="E97" s="52">
        <f t="shared" ref="E97" si="277">K97+Q97</f>
        <v>285.65842054000001</v>
      </c>
      <c r="F97" s="52">
        <f t="shared" ref="F97" si="278">L97+R97</f>
        <v>33.186755939999998</v>
      </c>
      <c r="G97" s="52">
        <f t="shared" ref="G97" si="279">M97+S97</f>
        <v>0.75109862000000005</v>
      </c>
      <c r="H97" s="52">
        <f t="shared" ref="H97" si="280">SUM(I97:J97)</f>
        <v>865.25953170999992</v>
      </c>
      <c r="I97" s="52">
        <v>636.32459654999991</v>
      </c>
      <c r="J97" s="52">
        <f t="shared" ref="J97" si="281">SUM(K97:M97)</f>
        <v>228.93493516000001</v>
      </c>
      <c r="K97" s="52">
        <v>208.92318352000001</v>
      </c>
      <c r="L97" s="52">
        <v>19.260653019999999</v>
      </c>
      <c r="M97" s="52">
        <v>0.75109862000000005</v>
      </c>
      <c r="N97" s="52">
        <f t="shared" ref="N97" si="282">SUM(O97:P97)</f>
        <v>525.05882501999997</v>
      </c>
      <c r="O97" s="52">
        <v>434.39748507999997</v>
      </c>
      <c r="P97" s="52">
        <f t="shared" ref="P97" si="283">SUM(Q97:S97)</f>
        <v>90.661339940000005</v>
      </c>
      <c r="Q97" s="52">
        <v>76.73523702</v>
      </c>
      <c r="R97" s="52">
        <v>13.92610292</v>
      </c>
      <c r="S97" s="52">
        <v>0</v>
      </c>
      <c r="T97" s="52"/>
      <c r="U97" s="52"/>
      <c r="V97" s="52"/>
      <c r="W97" s="52"/>
      <c r="X97" s="52"/>
    </row>
    <row r="98" spans="1:24" hidden="1" outlineLevel="1" collapsed="1">
      <c r="A98" s="12">
        <v>43191</v>
      </c>
      <c r="B98" s="52">
        <v>1311.8593732299998</v>
      </c>
      <c r="C98" s="52">
        <f t="shared" ref="C98" si="284">I98+O98</f>
        <v>1017.50736775</v>
      </c>
      <c r="D98" s="52">
        <f t="shared" ref="D98" si="285">J98+P98</f>
        <v>294.35200548</v>
      </c>
      <c r="E98" s="52">
        <f t="shared" ref="E98" si="286">K98+Q98</f>
        <v>273.82429626999999</v>
      </c>
      <c r="F98" s="52">
        <f t="shared" ref="F98" si="287">L98+R98</f>
        <v>20.422556100000001</v>
      </c>
      <c r="G98" s="52">
        <f t="shared" ref="G98" si="288">M98+S98</f>
        <v>0.10515310999999999</v>
      </c>
      <c r="H98" s="52">
        <f t="shared" ref="H98" si="289">SUM(I98:J98)</f>
        <v>771.11045339999998</v>
      </c>
      <c r="I98" s="52">
        <v>566.14975842000001</v>
      </c>
      <c r="J98" s="52">
        <f t="shared" ref="J98" si="290">SUM(K98:M98)</f>
        <v>204.96069498</v>
      </c>
      <c r="K98" s="52">
        <v>198.02276301000001</v>
      </c>
      <c r="L98" s="52">
        <v>6.8327788600000003</v>
      </c>
      <c r="M98" s="52">
        <v>0.10515310999999999</v>
      </c>
      <c r="N98" s="52">
        <f t="shared" ref="N98" si="291">SUM(O98:P98)</f>
        <v>540.74891982999998</v>
      </c>
      <c r="O98" s="52">
        <v>451.35760932999995</v>
      </c>
      <c r="P98" s="52">
        <f t="shared" ref="P98" si="292">SUM(Q98:S98)</f>
        <v>89.391310500000003</v>
      </c>
      <c r="Q98" s="52">
        <v>75.801533259999999</v>
      </c>
      <c r="R98" s="52">
        <v>13.58977724</v>
      </c>
      <c r="S98" s="52">
        <v>0</v>
      </c>
      <c r="T98" s="52"/>
      <c r="U98" s="52"/>
      <c r="V98" s="52"/>
      <c r="W98" s="52"/>
      <c r="X98" s="52"/>
    </row>
    <row r="99" spans="1:24" hidden="1" outlineLevel="1" collapsed="1">
      <c r="A99" s="12">
        <v>43221</v>
      </c>
      <c r="B99" s="52">
        <v>1272.8508734700001</v>
      </c>
      <c r="C99" s="52">
        <f t="shared" ref="C99" si="293">I99+O99</f>
        <v>969.11726843999998</v>
      </c>
      <c r="D99" s="52">
        <f t="shared" ref="D99" si="294">J99+P99</f>
        <v>303.73360503000004</v>
      </c>
      <c r="E99" s="52">
        <f t="shared" ref="E99" si="295">K99+Q99</f>
        <v>283.82316141000001</v>
      </c>
      <c r="F99" s="52">
        <f t="shared" ref="F99" si="296">L99+R99</f>
        <v>19.805297620000001</v>
      </c>
      <c r="G99" s="52">
        <f t="shared" ref="G99" si="297">M99+S99</f>
        <v>0.105146</v>
      </c>
      <c r="H99" s="52">
        <f t="shared" ref="H99" si="298">SUM(I99:J99)</f>
        <v>773.12261408000006</v>
      </c>
      <c r="I99" s="52">
        <v>559.56940277000001</v>
      </c>
      <c r="J99" s="52">
        <f t="shared" ref="J99" si="299">SUM(K99:M99)</f>
        <v>213.55321131000002</v>
      </c>
      <c r="K99" s="52">
        <v>206.58618463000002</v>
      </c>
      <c r="L99" s="52">
        <v>6.8618806799999996</v>
      </c>
      <c r="M99" s="52">
        <v>0.105146</v>
      </c>
      <c r="N99" s="52">
        <f t="shared" ref="N99" si="300">SUM(O99:P99)</f>
        <v>499.72825938999995</v>
      </c>
      <c r="O99" s="52">
        <v>409.54786566999996</v>
      </c>
      <c r="P99" s="52">
        <f t="shared" ref="P99" si="301">SUM(Q99:S99)</f>
        <v>90.180393720000012</v>
      </c>
      <c r="Q99" s="52">
        <v>77.236976780000006</v>
      </c>
      <c r="R99" s="52">
        <v>12.943416940000001</v>
      </c>
      <c r="S99" s="52">
        <v>0</v>
      </c>
      <c r="T99" s="52"/>
      <c r="U99" s="52"/>
      <c r="V99" s="52"/>
      <c r="W99" s="52"/>
      <c r="X99" s="52"/>
    </row>
    <row r="100" spans="1:24" hidden="1" outlineLevel="1" collapsed="1">
      <c r="A100" s="12">
        <v>43252</v>
      </c>
      <c r="B100" s="52">
        <v>1305.32663142</v>
      </c>
      <c r="C100" s="52">
        <f t="shared" ref="C100" si="302">I100+O100</f>
        <v>993.30417711999996</v>
      </c>
      <c r="D100" s="52">
        <f t="shared" ref="D100" si="303">J100+P100</f>
        <v>312.02245429999999</v>
      </c>
      <c r="E100" s="52">
        <f t="shared" ref="E100" si="304">K100+Q100</f>
        <v>292.01208443999997</v>
      </c>
      <c r="F100" s="52">
        <f t="shared" ref="F100" si="305">L100+R100</f>
        <v>19.90523533</v>
      </c>
      <c r="G100" s="52">
        <f t="shared" ref="G100" si="306">M100+S100</f>
        <v>0.10513453</v>
      </c>
      <c r="H100" s="52">
        <f t="shared" ref="H100" si="307">SUM(I100:J100)</f>
        <v>804.11371973999985</v>
      </c>
      <c r="I100" s="52">
        <v>582.36990186999992</v>
      </c>
      <c r="J100" s="52">
        <f t="shared" ref="J100" si="308">SUM(K100:M100)</f>
        <v>221.74381786999999</v>
      </c>
      <c r="K100" s="52">
        <v>214.74895441999999</v>
      </c>
      <c r="L100" s="52">
        <v>6.8897289199999996</v>
      </c>
      <c r="M100" s="52">
        <v>0.10513453</v>
      </c>
      <c r="N100" s="52">
        <f t="shared" ref="N100" si="309">SUM(O100:P100)</f>
        <v>501.21291168000005</v>
      </c>
      <c r="O100" s="52">
        <v>410.93427525000004</v>
      </c>
      <c r="P100" s="52">
        <f t="shared" ref="P100" si="310">SUM(Q100:S100)</f>
        <v>90.278636430000006</v>
      </c>
      <c r="Q100" s="52">
        <v>77.263130020000006</v>
      </c>
      <c r="R100" s="52">
        <v>13.01550641</v>
      </c>
      <c r="S100" s="52">
        <v>0</v>
      </c>
      <c r="T100" s="52"/>
      <c r="U100" s="52"/>
      <c r="V100" s="52"/>
      <c r="W100" s="52"/>
      <c r="X100" s="52"/>
    </row>
    <row r="101" spans="1:24" hidden="1" outlineLevel="1" collapsed="1">
      <c r="A101" s="12">
        <v>43282</v>
      </c>
      <c r="B101" s="52">
        <v>1500.5393682200001</v>
      </c>
      <c r="C101" s="52">
        <f t="shared" ref="C101" si="311">I101+O101</f>
        <v>1127.3581057599999</v>
      </c>
      <c r="D101" s="52">
        <f t="shared" ref="D101" si="312">J101+P101</f>
        <v>373.18126245999997</v>
      </c>
      <c r="E101" s="52">
        <f t="shared" ref="E101" si="313">K101+Q101</f>
        <v>352.86213089</v>
      </c>
      <c r="F101" s="52">
        <f t="shared" ref="F101" si="314">L101+R101</f>
        <v>20.218012590000001</v>
      </c>
      <c r="G101" s="52">
        <f t="shared" ref="G101" si="315">M101+S101</f>
        <v>0.10111898</v>
      </c>
      <c r="H101" s="52">
        <f t="shared" ref="H101" si="316">SUM(I101:J101)</f>
        <v>968.79316222</v>
      </c>
      <c r="I101" s="52">
        <v>683.50209452000001</v>
      </c>
      <c r="J101" s="52">
        <f t="shared" ref="J101" si="317">SUM(K101:M101)</f>
        <v>285.29106769999999</v>
      </c>
      <c r="K101" s="52">
        <v>278.28133616999997</v>
      </c>
      <c r="L101" s="52">
        <v>6.90861255</v>
      </c>
      <c r="M101" s="52">
        <v>0.10111898</v>
      </c>
      <c r="N101" s="52">
        <f t="shared" ref="N101" si="318">SUM(O101:P101)</f>
        <v>531.74620600000003</v>
      </c>
      <c r="O101" s="52">
        <v>443.85601123999999</v>
      </c>
      <c r="P101" s="52">
        <f t="shared" ref="P101" si="319">SUM(Q101:S101)</f>
        <v>87.89019476</v>
      </c>
      <c r="Q101" s="52">
        <v>74.58079472</v>
      </c>
      <c r="R101" s="52">
        <v>13.30940004</v>
      </c>
      <c r="S101" s="52">
        <v>0</v>
      </c>
      <c r="T101" s="52"/>
      <c r="U101" s="52"/>
      <c r="V101" s="52"/>
      <c r="W101" s="52"/>
      <c r="X101" s="52"/>
    </row>
    <row r="102" spans="1:24" hidden="1" outlineLevel="1" collapsed="1">
      <c r="A102" s="12">
        <v>43313</v>
      </c>
      <c r="B102" s="52">
        <v>1507.6028093800001</v>
      </c>
      <c r="C102" s="52">
        <f t="shared" ref="C102" si="320">I102+O102</f>
        <v>1173.0009605599998</v>
      </c>
      <c r="D102" s="52">
        <f t="shared" ref="D102" si="321">J102+P102</f>
        <v>334.60184881999999</v>
      </c>
      <c r="E102" s="52">
        <f t="shared" ref="E102" si="322">K102+Q102</f>
        <v>314.31316434000001</v>
      </c>
      <c r="F102" s="52">
        <f t="shared" ref="F102" si="323">L102+R102</f>
        <v>20.187564859999998</v>
      </c>
      <c r="G102" s="52">
        <f t="shared" ref="G102" si="324">M102+S102</f>
        <v>0.10111961999999999</v>
      </c>
      <c r="H102" s="52">
        <f t="shared" ref="H102" si="325">SUM(I102:J102)</f>
        <v>913.34306908999986</v>
      </c>
      <c r="I102" s="52">
        <v>662.7624559599999</v>
      </c>
      <c r="J102" s="52">
        <f t="shared" ref="J102" si="326">SUM(K102:M102)</f>
        <v>250.58061312999999</v>
      </c>
      <c r="K102" s="52">
        <v>243.70790034000001</v>
      </c>
      <c r="L102" s="52">
        <v>6.7715931700000001</v>
      </c>
      <c r="M102" s="52">
        <v>0.10111961999999999</v>
      </c>
      <c r="N102" s="52">
        <f t="shared" ref="N102" si="327">SUM(O102:P102)</f>
        <v>594.25974029000008</v>
      </c>
      <c r="O102" s="52">
        <v>510.23850460000006</v>
      </c>
      <c r="P102" s="52">
        <f t="shared" ref="P102" si="328">SUM(Q102:S102)</f>
        <v>84.021235689999997</v>
      </c>
      <c r="Q102" s="52">
        <v>70.605264000000005</v>
      </c>
      <c r="R102" s="52">
        <v>13.415971689999999</v>
      </c>
      <c r="S102" s="52">
        <v>0</v>
      </c>
      <c r="T102" s="52"/>
      <c r="U102" s="52"/>
      <c r="V102" s="52"/>
      <c r="W102" s="52"/>
      <c r="X102" s="52"/>
    </row>
    <row r="103" spans="1:24" hidden="1" outlineLevel="1" collapsed="1">
      <c r="A103" s="12">
        <v>43344</v>
      </c>
      <c r="B103" s="52">
        <v>1514.0936257899998</v>
      </c>
      <c r="C103" s="52">
        <f t="shared" ref="C103" si="329">I103+O103</f>
        <v>1145.3443403699998</v>
      </c>
      <c r="D103" s="52">
        <f t="shared" ref="D103" si="330">J103+P103</f>
        <v>368.74928541999998</v>
      </c>
      <c r="E103" s="52">
        <f t="shared" ref="E103" si="331">K103+Q103</f>
        <v>348.39494024999999</v>
      </c>
      <c r="F103" s="52">
        <f t="shared" ref="F103" si="332">L103+R103</f>
        <v>20.253225109999999</v>
      </c>
      <c r="G103" s="52">
        <f t="shared" ref="G103" si="333">M103+S103</f>
        <v>0.10112006</v>
      </c>
      <c r="H103" s="52">
        <f t="shared" ref="H103" si="334">SUM(I103:J103)</f>
        <v>993.61004674999992</v>
      </c>
      <c r="I103" s="52">
        <v>706.95869886999992</v>
      </c>
      <c r="J103" s="52">
        <f t="shared" ref="J103" si="335">SUM(K103:M103)</f>
        <v>286.65134788</v>
      </c>
      <c r="K103" s="52">
        <v>279.73832269999997</v>
      </c>
      <c r="L103" s="52">
        <v>6.8119051199999996</v>
      </c>
      <c r="M103" s="52">
        <v>0.10112006</v>
      </c>
      <c r="N103" s="52">
        <f t="shared" ref="N103" si="336">SUM(O103:P103)</f>
        <v>520.48357904</v>
      </c>
      <c r="O103" s="52">
        <v>438.38564150000002</v>
      </c>
      <c r="P103" s="52">
        <f t="shared" ref="P103" si="337">SUM(Q103:S103)</f>
        <v>82.097937540000004</v>
      </c>
      <c r="Q103" s="52">
        <v>68.656617550000007</v>
      </c>
      <c r="R103" s="52">
        <v>13.44131999</v>
      </c>
      <c r="S103" s="52">
        <v>0</v>
      </c>
      <c r="T103" s="52"/>
      <c r="U103" s="52"/>
      <c r="V103" s="52"/>
      <c r="W103" s="52"/>
      <c r="X103" s="52"/>
    </row>
    <row r="104" spans="1:24" hidden="1" outlineLevel="1" collapsed="1">
      <c r="A104" s="12">
        <v>43374</v>
      </c>
      <c r="B104" s="52">
        <v>1518.6713626599999</v>
      </c>
      <c r="C104" s="52">
        <f t="shared" ref="C104" si="338">I104+O104</f>
        <v>1183.7563991400002</v>
      </c>
      <c r="D104" s="52">
        <f t="shared" ref="D104" si="339">J104+P104</f>
        <v>334.91496351999996</v>
      </c>
      <c r="E104" s="52">
        <f t="shared" ref="E104" si="340">K104+Q104</f>
        <v>313.56956465999997</v>
      </c>
      <c r="F104" s="52">
        <f t="shared" ref="F104" si="341">L104+R104</f>
        <v>19.843194490000002</v>
      </c>
      <c r="G104" s="52">
        <f t="shared" ref="G104" si="342">M104+S104</f>
        <v>1.5022043700000001</v>
      </c>
      <c r="H104" s="52">
        <f t="shared" ref="H104" si="343">SUM(I104:J104)</f>
        <v>989.07153033999998</v>
      </c>
      <c r="I104" s="52">
        <v>737.36415381000006</v>
      </c>
      <c r="J104" s="52">
        <f t="shared" ref="J104" si="344">SUM(K104:M104)</f>
        <v>251.70737652999998</v>
      </c>
      <c r="K104" s="52">
        <v>243.35770205</v>
      </c>
      <c r="L104" s="52">
        <v>6.8474701099999997</v>
      </c>
      <c r="M104" s="52">
        <v>1.5022043700000001</v>
      </c>
      <c r="N104" s="52">
        <f t="shared" ref="N104" si="345">SUM(O104:P104)</f>
        <v>529.59983232000002</v>
      </c>
      <c r="O104" s="52">
        <v>446.39224533000004</v>
      </c>
      <c r="P104" s="52">
        <f t="shared" ref="P104" si="346">SUM(Q104:S104)</f>
        <v>83.207586989999996</v>
      </c>
      <c r="Q104" s="52">
        <v>70.211862609999997</v>
      </c>
      <c r="R104" s="52">
        <v>12.99572438</v>
      </c>
      <c r="S104" s="52">
        <v>0</v>
      </c>
      <c r="T104" s="52"/>
      <c r="U104" s="52"/>
      <c r="V104" s="52"/>
      <c r="W104" s="52"/>
      <c r="X104" s="52"/>
    </row>
    <row r="105" spans="1:24" hidden="1" outlineLevel="1" collapsed="1">
      <c r="A105" s="12">
        <v>43405</v>
      </c>
      <c r="B105" s="52">
        <v>1463.28728529</v>
      </c>
      <c r="C105" s="52">
        <f t="shared" ref="C105" si="347">I105+O105</f>
        <v>1131.8086115900001</v>
      </c>
      <c r="D105" s="52">
        <f t="shared" ref="D105" si="348">J105+P105</f>
        <v>331.4786737</v>
      </c>
      <c r="E105" s="52">
        <f t="shared" ref="E105" si="349">K105+Q105</f>
        <v>305.62616917999998</v>
      </c>
      <c r="F105" s="52">
        <f t="shared" ref="F105" si="350">L105+R105</f>
        <v>24.350384009999999</v>
      </c>
      <c r="G105" s="52">
        <f t="shared" ref="G105" si="351">M105+S105</f>
        <v>1.5021205099999999</v>
      </c>
      <c r="H105" s="52">
        <f t="shared" ref="H105" si="352">SUM(I105:J105)</f>
        <v>906.22780879999993</v>
      </c>
      <c r="I105" s="52">
        <v>661.77439264999998</v>
      </c>
      <c r="J105" s="52">
        <f t="shared" ref="J105" si="353">SUM(K105:M105)</f>
        <v>244.45341614999998</v>
      </c>
      <c r="K105" s="52">
        <v>221.99913534999999</v>
      </c>
      <c r="L105" s="52">
        <v>20.952160289999998</v>
      </c>
      <c r="M105" s="52">
        <v>1.5021205099999999</v>
      </c>
      <c r="N105" s="52">
        <f t="shared" ref="N105" si="354">SUM(O105:P105)</f>
        <v>557.05947649000007</v>
      </c>
      <c r="O105" s="52">
        <v>470.03421894000002</v>
      </c>
      <c r="P105" s="52">
        <f t="shared" ref="P105" si="355">SUM(Q105:S105)</f>
        <v>87.025257550000006</v>
      </c>
      <c r="Q105" s="52">
        <v>83.627033830000002</v>
      </c>
      <c r="R105" s="52">
        <v>3.3982237199999998</v>
      </c>
      <c r="S105" s="52">
        <v>0</v>
      </c>
      <c r="T105" s="52"/>
      <c r="U105" s="52"/>
      <c r="V105" s="52"/>
      <c r="W105" s="52"/>
      <c r="X105" s="52"/>
    </row>
    <row r="106" spans="1:24" hidden="1" outlineLevel="1" collapsed="1">
      <c r="A106" s="12">
        <v>43435</v>
      </c>
      <c r="B106" s="52">
        <v>1558.4558095799998</v>
      </c>
      <c r="C106" s="52">
        <f t="shared" ref="C106" si="356">I106+O106</f>
        <v>1145.8985777999999</v>
      </c>
      <c r="D106" s="52">
        <f t="shared" ref="D106" si="357">J106+P106</f>
        <v>412.55723177999994</v>
      </c>
      <c r="E106" s="52">
        <f t="shared" ref="E106" si="358">K106+Q106</f>
        <v>378.30164765999996</v>
      </c>
      <c r="F106" s="52">
        <f t="shared" ref="F106" si="359">L106+R106</f>
        <v>32.75354617</v>
      </c>
      <c r="G106" s="52">
        <f t="shared" ref="G106" si="360">M106+S106</f>
        <v>1.5020379500000001</v>
      </c>
      <c r="H106" s="52">
        <f t="shared" ref="H106" si="361">SUM(I106:J106)</f>
        <v>1089.3268151999998</v>
      </c>
      <c r="I106" s="52">
        <v>766.37946994999993</v>
      </c>
      <c r="J106" s="52">
        <f t="shared" ref="J106" si="362">SUM(K106:M106)</f>
        <v>322.94734524999996</v>
      </c>
      <c r="K106" s="52">
        <v>292.03164422999998</v>
      </c>
      <c r="L106" s="52">
        <v>29.413663069999998</v>
      </c>
      <c r="M106" s="52">
        <v>1.5020379500000001</v>
      </c>
      <c r="N106" s="52">
        <f t="shared" ref="N106" si="363">SUM(O106:P106)</f>
        <v>469.12899437999999</v>
      </c>
      <c r="O106" s="52">
        <v>379.51910785000001</v>
      </c>
      <c r="P106" s="52">
        <f t="shared" ref="P106" si="364">SUM(Q106:S106)</f>
        <v>89.609886529999997</v>
      </c>
      <c r="Q106" s="52">
        <v>86.270003430000003</v>
      </c>
      <c r="R106" s="52">
        <v>3.3398831000000002</v>
      </c>
      <c r="S106" s="52">
        <v>0</v>
      </c>
      <c r="T106" s="52"/>
      <c r="U106" s="52"/>
      <c r="V106" s="52"/>
      <c r="W106" s="52"/>
      <c r="X106" s="52"/>
    </row>
    <row r="107" spans="1:24" hidden="1" outlineLevel="1" collapsed="1">
      <c r="A107" s="12">
        <v>43466</v>
      </c>
      <c r="B107" s="52">
        <v>1491.5097252200001</v>
      </c>
      <c r="C107" s="52">
        <f t="shared" ref="C107" si="365">I107+O107</f>
        <v>1209.6370439100001</v>
      </c>
      <c r="D107" s="52">
        <f t="shared" ref="D107" si="366">J107+P107</f>
        <v>281.87268131000002</v>
      </c>
      <c r="E107" s="52">
        <f t="shared" ref="E107" si="367">K107+Q107</f>
        <v>270.24861863000001</v>
      </c>
      <c r="F107" s="52">
        <f t="shared" ref="F107" si="368">L107+R107</f>
        <v>10.122108559999999</v>
      </c>
      <c r="G107" s="52">
        <f t="shared" ref="G107" si="369">M107+S107</f>
        <v>1.5019541199999999</v>
      </c>
      <c r="H107" s="52">
        <f t="shared" ref="H107" si="370">SUM(I107:J107)</f>
        <v>996.55771407999998</v>
      </c>
      <c r="I107" s="52">
        <v>802.62248173</v>
      </c>
      <c r="J107" s="52">
        <f t="shared" ref="J107" si="371">SUM(K107:M107)</f>
        <v>193.93523235000001</v>
      </c>
      <c r="K107" s="52">
        <v>185.65185894000001</v>
      </c>
      <c r="L107" s="52">
        <v>6.7814192899999997</v>
      </c>
      <c r="M107" s="52">
        <v>1.5019541199999999</v>
      </c>
      <c r="N107" s="52">
        <f t="shared" ref="N107" si="372">SUM(O107:P107)</f>
        <v>494.95201113999997</v>
      </c>
      <c r="O107" s="52">
        <v>407.01456217999998</v>
      </c>
      <c r="P107" s="52">
        <f t="shared" ref="P107" si="373">SUM(Q107:S107)</f>
        <v>87.937448959999998</v>
      </c>
      <c r="Q107" s="52">
        <v>84.596759689999999</v>
      </c>
      <c r="R107" s="52">
        <v>3.3406892699999999</v>
      </c>
      <c r="S107" s="52">
        <v>0</v>
      </c>
      <c r="T107" s="52"/>
      <c r="U107" s="52"/>
      <c r="V107" s="52"/>
      <c r="W107" s="52"/>
      <c r="X107" s="52"/>
    </row>
    <row r="108" spans="1:24" hidden="1" outlineLevel="1" collapsed="1">
      <c r="A108" s="12">
        <v>43497</v>
      </c>
      <c r="B108" s="52">
        <v>1432.3445751199999</v>
      </c>
      <c r="C108" s="52">
        <f t="shared" ref="C108" si="374">I108+O108</f>
        <v>1101.2574849800001</v>
      </c>
      <c r="D108" s="52">
        <f t="shared" ref="D108" si="375">J108+P108</f>
        <v>331.08709013999999</v>
      </c>
      <c r="E108" s="52">
        <f t="shared" ref="E108" si="376">K108+Q108</f>
        <v>282.67944808999994</v>
      </c>
      <c r="F108" s="52">
        <f t="shared" ref="F108" si="377">L108+R108</f>
        <v>37.865094560000003</v>
      </c>
      <c r="G108" s="52">
        <f t="shared" ref="G108" si="378">M108+S108</f>
        <v>10.54254749</v>
      </c>
      <c r="H108" s="52">
        <f t="shared" ref="H108" si="379">SUM(I108:J108)</f>
        <v>942.84335950000002</v>
      </c>
      <c r="I108" s="52">
        <v>698.78772659000003</v>
      </c>
      <c r="J108" s="52">
        <f t="shared" ref="J108" si="380">SUM(K108:M108)</f>
        <v>244.05563290999999</v>
      </c>
      <c r="K108" s="52">
        <v>198.88372127999997</v>
      </c>
      <c r="L108" s="52">
        <v>34.62936414</v>
      </c>
      <c r="M108" s="52">
        <v>10.54254749</v>
      </c>
      <c r="N108" s="52">
        <f t="shared" ref="N108" si="381">SUM(O108:P108)</f>
        <v>489.50121561999998</v>
      </c>
      <c r="O108" s="52">
        <v>402.46975838999998</v>
      </c>
      <c r="P108" s="52">
        <f t="shared" ref="P108" si="382">SUM(Q108:S108)</f>
        <v>87.031457229999987</v>
      </c>
      <c r="Q108" s="52">
        <v>83.795726809999991</v>
      </c>
      <c r="R108" s="52">
        <v>3.2357304199999999</v>
      </c>
      <c r="S108" s="52">
        <v>0</v>
      </c>
      <c r="T108" s="52"/>
      <c r="U108" s="52"/>
      <c r="V108" s="52"/>
      <c r="W108" s="52"/>
      <c r="X108" s="52"/>
    </row>
    <row r="109" spans="1:24" hidden="1" outlineLevel="1" collapsed="1">
      <c r="A109" s="12">
        <v>43525</v>
      </c>
      <c r="B109" s="52">
        <v>1380.8314922499999</v>
      </c>
      <c r="C109" s="52">
        <f t="shared" ref="C109" si="383">I109+O109</f>
        <v>980.86737053000002</v>
      </c>
      <c r="D109" s="52">
        <f t="shared" ref="D109" si="384">J109+P109</f>
        <v>399.96412172000004</v>
      </c>
      <c r="E109" s="52">
        <f t="shared" ref="E109" si="385">K109+Q109</f>
        <v>322.26382059000002</v>
      </c>
      <c r="F109" s="52">
        <f t="shared" ref="F109" si="386">L109+R109</f>
        <v>46.646461889999998</v>
      </c>
      <c r="G109" s="52">
        <f t="shared" ref="G109" si="387">M109+S109</f>
        <v>31.053839239999999</v>
      </c>
      <c r="H109" s="52">
        <f t="shared" ref="H109" si="388">SUM(I109:J109)</f>
        <v>943.92058605000011</v>
      </c>
      <c r="I109" s="52">
        <v>627.45659017000003</v>
      </c>
      <c r="J109" s="52">
        <f t="shared" ref="J109" si="389">SUM(K109:M109)</f>
        <v>316.46399588000003</v>
      </c>
      <c r="K109" s="52">
        <v>241.98284036000001</v>
      </c>
      <c r="L109" s="52">
        <v>43.427316279999999</v>
      </c>
      <c r="M109" s="52">
        <v>31.053839239999999</v>
      </c>
      <c r="N109" s="52">
        <f t="shared" ref="N109" si="390">SUM(O109:P109)</f>
        <v>436.9109062</v>
      </c>
      <c r="O109" s="52">
        <v>353.41078035999999</v>
      </c>
      <c r="P109" s="52">
        <f t="shared" ref="P109" si="391">SUM(Q109:S109)</f>
        <v>83.500125839999995</v>
      </c>
      <c r="Q109" s="52">
        <v>80.280980229999997</v>
      </c>
      <c r="R109" s="52">
        <v>3.21914561</v>
      </c>
      <c r="S109" s="52">
        <v>0</v>
      </c>
      <c r="T109" s="52"/>
      <c r="U109" s="52"/>
      <c r="V109" s="52"/>
      <c r="W109" s="52"/>
      <c r="X109" s="52"/>
    </row>
    <row r="110" spans="1:24" hidden="1" outlineLevel="1" collapsed="1">
      <c r="A110" s="12">
        <v>43556</v>
      </c>
      <c r="B110" s="52">
        <v>1415.32825701</v>
      </c>
      <c r="C110" s="52">
        <f t="shared" ref="C110" si="392">I110+O110</f>
        <v>981.89282669999989</v>
      </c>
      <c r="D110" s="52">
        <f t="shared" ref="D110" si="393">J110+P110</f>
        <v>433.43543030999996</v>
      </c>
      <c r="E110" s="52">
        <f t="shared" ref="E110" si="394">K110+Q110</f>
        <v>356.08452743999999</v>
      </c>
      <c r="F110" s="52">
        <f t="shared" ref="F110" si="395">L110+R110</f>
        <v>46.301732119999997</v>
      </c>
      <c r="G110" s="52">
        <f t="shared" ref="G110" si="396">M110+S110</f>
        <v>31.049170749999998</v>
      </c>
      <c r="H110" s="52">
        <f t="shared" ref="H110" si="397">SUM(I110:J110)</f>
        <v>933.48097929999994</v>
      </c>
      <c r="I110" s="52">
        <v>581.79299968999999</v>
      </c>
      <c r="J110" s="52">
        <f t="shared" ref="J110" si="398">SUM(K110:M110)</f>
        <v>351.68797960999996</v>
      </c>
      <c r="K110" s="52">
        <v>277.45493163999998</v>
      </c>
      <c r="L110" s="52">
        <v>43.183877219999999</v>
      </c>
      <c r="M110" s="52">
        <v>31.049170749999998</v>
      </c>
      <c r="N110" s="52">
        <f t="shared" ref="N110" si="399">SUM(O110:P110)</f>
        <v>481.84727770999996</v>
      </c>
      <c r="O110" s="52">
        <v>400.09982700999996</v>
      </c>
      <c r="P110" s="52">
        <f t="shared" ref="P110" si="400">SUM(Q110:S110)</f>
        <v>81.747450700000002</v>
      </c>
      <c r="Q110" s="52">
        <v>78.629595800000004</v>
      </c>
      <c r="R110" s="52">
        <v>3.1178549000000002</v>
      </c>
      <c r="S110" s="52">
        <v>0</v>
      </c>
      <c r="T110" s="52"/>
      <c r="U110" s="52"/>
      <c r="V110" s="52"/>
      <c r="W110" s="52"/>
      <c r="X110" s="52"/>
    </row>
    <row r="111" spans="1:24" hidden="1" outlineLevel="1" collapsed="1">
      <c r="A111" s="12">
        <v>43586</v>
      </c>
      <c r="B111" s="52">
        <v>1641.30572299</v>
      </c>
      <c r="C111" s="52">
        <f t="shared" ref="C111" si="401">I111+O111</f>
        <v>1164.9267591</v>
      </c>
      <c r="D111" s="52">
        <f t="shared" ref="D111" si="402">J111+P111</f>
        <v>476.37896389000002</v>
      </c>
      <c r="E111" s="52">
        <f t="shared" ref="E111" si="403">K111+Q111</f>
        <v>412.22270937999997</v>
      </c>
      <c r="F111" s="52">
        <f t="shared" ref="F111" si="404">L111+R111</f>
        <v>33.103562400000001</v>
      </c>
      <c r="G111" s="52">
        <f t="shared" ref="G111" si="405">M111+S111</f>
        <v>31.052692109999999</v>
      </c>
      <c r="H111" s="52">
        <f t="shared" ref="H111" si="406">SUM(I111:J111)</f>
        <v>1069.4074066100002</v>
      </c>
      <c r="I111" s="52">
        <v>673.30771918000005</v>
      </c>
      <c r="J111" s="52">
        <f t="shared" ref="J111" si="407">SUM(K111:M111)</f>
        <v>396.09968743000002</v>
      </c>
      <c r="K111" s="52">
        <v>335.09436345</v>
      </c>
      <c r="L111" s="52">
        <v>29.952631870000001</v>
      </c>
      <c r="M111" s="52">
        <v>31.052692109999999</v>
      </c>
      <c r="N111" s="52">
        <f t="shared" ref="N111" si="408">SUM(O111:P111)</f>
        <v>571.89831637999998</v>
      </c>
      <c r="O111" s="52">
        <v>491.61903992000003</v>
      </c>
      <c r="P111" s="52">
        <f t="shared" ref="P111" si="409">SUM(Q111:S111)</f>
        <v>80.279276459999991</v>
      </c>
      <c r="Q111" s="52">
        <v>77.128345929999995</v>
      </c>
      <c r="R111" s="52">
        <v>3.1509305300000001</v>
      </c>
      <c r="S111" s="52">
        <v>0</v>
      </c>
      <c r="T111" s="52"/>
      <c r="U111" s="52"/>
      <c r="V111" s="52"/>
      <c r="W111" s="52"/>
      <c r="X111" s="52"/>
    </row>
    <row r="112" spans="1:24" hidden="1" outlineLevel="1" collapsed="1">
      <c r="A112" s="12">
        <v>43617</v>
      </c>
      <c r="B112" s="52">
        <v>1705.0690065599997</v>
      </c>
      <c r="C112" s="52">
        <f t="shared" ref="C112" si="410">I112+O112</f>
        <v>1161.2954485599998</v>
      </c>
      <c r="D112" s="52">
        <f t="shared" ref="D112" si="411">J112+P112</f>
        <v>543.77355799999998</v>
      </c>
      <c r="E112" s="52">
        <f t="shared" ref="E112" si="412">K112+Q112</f>
        <v>480.28089076999998</v>
      </c>
      <c r="F112" s="52">
        <f t="shared" ref="F112" si="413">L112+R112</f>
        <v>32.442139920000002</v>
      </c>
      <c r="G112" s="52">
        <f t="shared" ref="G112" si="414">M112+S112</f>
        <v>31.05052731</v>
      </c>
      <c r="H112" s="52">
        <f t="shared" ref="H112" si="415">SUM(I112:J112)</f>
        <v>1109.95536115</v>
      </c>
      <c r="I112" s="52">
        <v>649.02117937000003</v>
      </c>
      <c r="J112" s="52">
        <f t="shared" ref="J112" si="416">SUM(K112:M112)</f>
        <v>460.93418178000002</v>
      </c>
      <c r="K112" s="52">
        <v>400.57217008999999</v>
      </c>
      <c r="L112" s="52">
        <v>29.311484380000003</v>
      </c>
      <c r="M112" s="52">
        <v>31.05052731</v>
      </c>
      <c r="N112" s="52">
        <f t="shared" ref="N112" si="417">SUM(O112:P112)</f>
        <v>595.11364540999989</v>
      </c>
      <c r="O112" s="52">
        <v>512.27426918999993</v>
      </c>
      <c r="P112" s="52">
        <f t="shared" ref="P112" si="418">SUM(Q112:S112)</f>
        <v>82.839376220000005</v>
      </c>
      <c r="Q112" s="52">
        <v>79.708720679999999</v>
      </c>
      <c r="R112" s="52">
        <v>3.1306555399999998</v>
      </c>
      <c r="S112" s="52">
        <v>0</v>
      </c>
      <c r="T112" s="52"/>
      <c r="U112" s="52"/>
      <c r="V112" s="52"/>
      <c r="W112" s="52"/>
      <c r="X112" s="52"/>
    </row>
    <row r="113" spans="1:24" hidden="1" outlineLevel="1" collapsed="1">
      <c r="A113" s="12">
        <v>43647</v>
      </c>
      <c r="B113" s="52">
        <v>1856.5324184900001</v>
      </c>
      <c r="C113" s="52">
        <f t="shared" ref="C113" si="419">I113+O113</f>
        <v>1351.1978159199998</v>
      </c>
      <c r="D113" s="52">
        <f t="shared" ref="D113" si="420">J113+P113</f>
        <v>505.33460257000002</v>
      </c>
      <c r="E113" s="52">
        <f t="shared" ref="E113" si="421">K113+Q113</f>
        <v>445.23636284999998</v>
      </c>
      <c r="F113" s="52">
        <f t="shared" ref="F113" si="422">L113+R113</f>
        <v>29.044817990000002</v>
      </c>
      <c r="G113" s="52">
        <f t="shared" ref="G113" si="423">M113+S113</f>
        <v>31.05342173</v>
      </c>
      <c r="H113" s="52">
        <f t="shared" ref="H113" si="424">SUM(I113:J113)</f>
        <v>1204.4967593399999</v>
      </c>
      <c r="I113" s="52">
        <v>776.12794138999993</v>
      </c>
      <c r="J113" s="52">
        <f t="shared" ref="J113" si="425">SUM(K113:M113)</f>
        <v>428.36881795000005</v>
      </c>
      <c r="K113" s="52">
        <v>371.21725216999999</v>
      </c>
      <c r="L113" s="52">
        <v>26.098144050000002</v>
      </c>
      <c r="M113" s="52">
        <v>31.05342173</v>
      </c>
      <c r="N113" s="52">
        <f t="shared" ref="N113" si="426">SUM(O113:P113)</f>
        <v>652.03565915000001</v>
      </c>
      <c r="O113" s="52">
        <v>575.06987452999999</v>
      </c>
      <c r="P113" s="52">
        <f t="shared" ref="P113" si="427">SUM(Q113:S113)</f>
        <v>76.965784619999994</v>
      </c>
      <c r="Q113" s="52">
        <v>74.019110679999997</v>
      </c>
      <c r="R113" s="52">
        <v>2.9466739400000002</v>
      </c>
      <c r="S113" s="52">
        <v>0</v>
      </c>
      <c r="T113" s="52"/>
      <c r="U113" s="52"/>
      <c r="V113" s="52"/>
      <c r="W113" s="52"/>
      <c r="X113" s="52"/>
    </row>
    <row r="114" spans="1:24" hidden="1" outlineLevel="1" collapsed="1">
      <c r="A114" s="12">
        <v>43678</v>
      </c>
      <c r="B114" s="52">
        <v>1762.2981544600002</v>
      </c>
      <c r="C114" s="52">
        <f t="shared" ref="C114" si="428">I114+O114</f>
        <v>1241.20556081</v>
      </c>
      <c r="D114" s="52">
        <f t="shared" ref="D114" si="429">J114+P114</f>
        <v>521.09259365000003</v>
      </c>
      <c r="E114" s="52">
        <f t="shared" ref="E114" si="430">K114+Q114</f>
        <v>476.67681649999997</v>
      </c>
      <c r="F114" s="52">
        <f t="shared" ref="F114" si="431">L114+R114</f>
        <v>26.637633729999997</v>
      </c>
      <c r="G114" s="52">
        <f t="shared" ref="G114" si="432">M114+S114</f>
        <v>17.778143419999999</v>
      </c>
      <c r="H114" s="52">
        <f t="shared" ref="H114" si="433">SUM(I114:J114)</f>
        <v>1083.17953782</v>
      </c>
      <c r="I114" s="52">
        <v>646.27815198999997</v>
      </c>
      <c r="J114" s="52">
        <f t="shared" ref="J114" si="434">SUM(K114:M114)</f>
        <v>436.90138582999998</v>
      </c>
      <c r="K114" s="52">
        <v>395.42773454999997</v>
      </c>
      <c r="L114" s="52">
        <v>23.695507859999999</v>
      </c>
      <c r="M114" s="52">
        <v>17.778143419999999</v>
      </c>
      <c r="N114" s="52">
        <f t="shared" ref="N114" si="435">SUM(O114:P114)</f>
        <v>679.11861664000014</v>
      </c>
      <c r="O114" s="52">
        <v>594.9274088200001</v>
      </c>
      <c r="P114" s="52">
        <f t="shared" ref="P114" si="436">SUM(Q114:S114)</f>
        <v>84.191207820000002</v>
      </c>
      <c r="Q114" s="52">
        <v>81.249081950000004</v>
      </c>
      <c r="R114" s="52">
        <v>2.9421258699999999</v>
      </c>
      <c r="S114" s="52">
        <v>0</v>
      </c>
      <c r="T114" s="52"/>
      <c r="U114" s="52"/>
      <c r="V114" s="52"/>
      <c r="W114" s="52"/>
      <c r="X114" s="52"/>
    </row>
    <row r="115" spans="1:24" hidden="1" outlineLevel="1" collapsed="1">
      <c r="A115" s="12">
        <v>43709</v>
      </c>
      <c r="B115" s="52">
        <v>1920.2680958400003</v>
      </c>
      <c r="C115" s="52">
        <f t="shared" ref="C115" si="437">I115+O115</f>
        <v>1331.0870509599999</v>
      </c>
      <c r="D115" s="52">
        <f t="shared" ref="D115" si="438">J115+P115</f>
        <v>589.18104488000006</v>
      </c>
      <c r="E115" s="52">
        <f t="shared" ref="E115" si="439">K115+Q115</f>
        <v>540.19389323000007</v>
      </c>
      <c r="F115" s="52">
        <f t="shared" ref="F115" si="440">L115+R115</f>
        <v>32.534738529999998</v>
      </c>
      <c r="G115" s="52">
        <f t="shared" ref="G115" si="441">M115+S115</f>
        <v>16.452413119999999</v>
      </c>
      <c r="H115" s="52">
        <f t="shared" ref="H115" si="442">SUM(I115:J115)</f>
        <v>1266.41855682</v>
      </c>
      <c r="I115" s="52">
        <v>759.98685917</v>
      </c>
      <c r="J115" s="52">
        <f t="shared" ref="J115" si="443">SUM(K115:M115)</f>
        <v>506.43169765000005</v>
      </c>
      <c r="K115" s="52">
        <v>460.21762857000004</v>
      </c>
      <c r="L115" s="52">
        <v>29.761655959999999</v>
      </c>
      <c r="M115" s="52">
        <v>16.452413119999999</v>
      </c>
      <c r="N115" s="52">
        <f t="shared" ref="N115" si="444">SUM(O115:P115)</f>
        <v>653.84953902000007</v>
      </c>
      <c r="O115" s="52">
        <v>571.10019179000005</v>
      </c>
      <c r="P115" s="52">
        <f t="shared" ref="P115" si="445">SUM(Q115:S115)</f>
        <v>82.749347229999998</v>
      </c>
      <c r="Q115" s="52">
        <v>79.976264659999998</v>
      </c>
      <c r="R115" s="52">
        <v>2.7730825700000001</v>
      </c>
      <c r="S115" s="52">
        <v>0</v>
      </c>
      <c r="T115" s="52"/>
      <c r="U115" s="52"/>
      <c r="V115" s="52"/>
      <c r="W115" s="52"/>
      <c r="X115" s="52"/>
    </row>
    <row r="116" spans="1:24" hidden="1" outlineLevel="1" collapsed="1">
      <c r="A116" s="12">
        <v>43739</v>
      </c>
      <c r="B116" s="52">
        <v>2022.4584771</v>
      </c>
      <c r="C116" s="52">
        <f t="shared" ref="C116" si="446">I116+O116</f>
        <v>1330.96213377</v>
      </c>
      <c r="D116" s="52">
        <f t="shared" ref="D116" si="447">J116+P116</f>
        <v>691.49634333000006</v>
      </c>
      <c r="E116" s="52">
        <f t="shared" ref="E116" si="448">K116+Q116</f>
        <v>653.80678164000005</v>
      </c>
      <c r="F116" s="52">
        <f t="shared" ref="F116" si="449">L116+R116</f>
        <v>21.156431679999997</v>
      </c>
      <c r="G116" s="52">
        <f t="shared" ref="G116" si="450">M116+S116</f>
        <v>16.533130010000001</v>
      </c>
      <c r="H116" s="52">
        <f t="shared" ref="H116" si="451">SUM(I116:J116)</f>
        <v>1292.5191187800001</v>
      </c>
      <c r="I116" s="52">
        <v>693.94131343000004</v>
      </c>
      <c r="J116" s="52">
        <f t="shared" ref="J116" si="452">SUM(K116:M116)</f>
        <v>598.57780535000006</v>
      </c>
      <c r="K116" s="52">
        <v>563.81169917</v>
      </c>
      <c r="L116" s="52">
        <v>18.232976169999997</v>
      </c>
      <c r="M116" s="52">
        <v>16.533130010000001</v>
      </c>
      <c r="N116" s="52">
        <f t="shared" ref="N116" si="453">SUM(O116:P116)</f>
        <v>729.93935832</v>
      </c>
      <c r="O116" s="52">
        <v>637.02082034</v>
      </c>
      <c r="P116" s="52">
        <f t="shared" ref="P116" si="454">SUM(Q116:S116)</f>
        <v>92.918537979999996</v>
      </c>
      <c r="Q116" s="52">
        <v>89.99508247</v>
      </c>
      <c r="R116" s="52">
        <v>2.9234555100000001</v>
      </c>
      <c r="S116" s="52">
        <v>0</v>
      </c>
      <c r="T116" s="52"/>
      <c r="U116" s="52"/>
      <c r="V116" s="52"/>
      <c r="W116" s="52"/>
      <c r="X116" s="52"/>
    </row>
    <row r="117" spans="1:24" hidden="1" outlineLevel="1" collapsed="1">
      <c r="A117" s="12">
        <v>43770</v>
      </c>
      <c r="B117" s="52">
        <v>1822.46364346</v>
      </c>
      <c r="C117" s="52">
        <f t="shared" ref="C117" si="455">I117+O117</f>
        <v>1262.1113235799999</v>
      </c>
      <c r="D117" s="52">
        <f t="shared" ref="D117" si="456">J117+P117</f>
        <v>560.35231987999998</v>
      </c>
      <c r="E117" s="52">
        <f t="shared" ref="E117" si="457">K117+Q117</f>
        <v>537.35717324000007</v>
      </c>
      <c r="F117" s="52">
        <f t="shared" ref="F117" si="458">L117+R117</f>
        <v>26.460223410000001</v>
      </c>
      <c r="G117" s="52">
        <f t="shared" ref="G117" si="459">M117+S117</f>
        <v>-3.4650767699999996</v>
      </c>
      <c r="H117" s="52">
        <f t="shared" ref="H117" si="460">SUM(I117:J117)</f>
        <v>1143.1254879599999</v>
      </c>
      <c r="I117" s="52">
        <v>670.54773351999995</v>
      </c>
      <c r="J117" s="52">
        <f t="shared" ref="J117" si="461">SUM(K117:M117)</f>
        <v>472.57775443999998</v>
      </c>
      <c r="K117" s="52">
        <v>451.0392147</v>
      </c>
      <c r="L117" s="52">
        <v>25.00541016</v>
      </c>
      <c r="M117" s="52">
        <v>-3.4668704199999998</v>
      </c>
      <c r="N117" s="52">
        <f t="shared" ref="N117" si="462">SUM(O117:P117)</f>
        <v>679.33815549999986</v>
      </c>
      <c r="O117" s="52">
        <v>591.56359005999991</v>
      </c>
      <c r="P117" s="52">
        <f t="shared" ref="P117" si="463">SUM(Q117:S117)</f>
        <v>87.774565440000003</v>
      </c>
      <c r="Q117" s="52">
        <v>86.317958540000006</v>
      </c>
      <c r="R117" s="52">
        <v>1.4548132499999999</v>
      </c>
      <c r="S117" s="52">
        <v>1.7936499999999999E-3</v>
      </c>
      <c r="T117" s="52"/>
      <c r="U117" s="52"/>
      <c r="V117" s="52"/>
      <c r="W117" s="52"/>
      <c r="X117" s="52"/>
    </row>
    <row r="118" spans="1:24" hidden="1" outlineLevel="1" collapsed="1">
      <c r="A118" s="12">
        <v>43800</v>
      </c>
      <c r="B118" s="52">
        <v>1867.1605921300002</v>
      </c>
      <c r="C118" s="52">
        <f t="shared" ref="C118" si="464">I118+O118</f>
        <v>1298.5703363399998</v>
      </c>
      <c r="D118" s="52">
        <f t="shared" ref="D118" si="465">J118+P118</f>
        <v>568.59025579000001</v>
      </c>
      <c r="E118" s="52">
        <f t="shared" ref="E118" si="466">K118+Q118</f>
        <v>522.56882614000006</v>
      </c>
      <c r="F118" s="52">
        <f t="shared" ref="F118" si="467">L118+R118</f>
        <v>44.208759970000003</v>
      </c>
      <c r="G118" s="52">
        <f t="shared" ref="G118" si="468">M118+S118</f>
        <v>1.8126696799999999</v>
      </c>
      <c r="H118" s="52">
        <f t="shared" ref="H118" si="469">SUM(I118:J118)</f>
        <v>1317.7416991</v>
      </c>
      <c r="I118" s="52">
        <v>836.72439155999996</v>
      </c>
      <c r="J118" s="52">
        <f t="shared" ref="J118" si="470">SUM(K118:M118)</f>
        <v>481.01730754000005</v>
      </c>
      <c r="K118" s="52">
        <v>436.45217345000003</v>
      </c>
      <c r="L118" s="52">
        <v>42.755549970000004</v>
      </c>
      <c r="M118" s="52">
        <v>1.80958412</v>
      </c>
      <c r="N118" s="52">
        <f t="shared" ref="N118" si="471">SUM(O118:P118)</f>
        <v>549.41889302999994</v>
      </c>
      <c r="O118" s="52">
        <v>461.84594477999997</v>
      </c>
      <c r="P118" s="52">
        <f t="shared" ref="P118" si="472">SUM(Q118:S118)</f>
        <v>87.572948249999996</v>
      </c>
      <c r="Q118" s="52">
        <v>86.116652689999995</v>
      </c>
      <c r="R118" s="52">
        <v>1.4532099999999999</v>
      </c>
      <c r="S118" s="52">
        <v>3.0855600000000002E-3</v>
      </c>
      <c r="T118" s="52"/>
      <c r="U118" s="52"/>
      <c r="V118" s="52"/>
      <c r="W118" s="52"/>
      <c r="X118" s="52"/>
    </row>
    <row r="119" spans="1:24" hidden="1" outlineLevel="1" collapsed="1">
      <c r="A119" s="12">
        <v>43831</v>
      </c>
      <c r="B119" s="52">
        <v>2026.0085295099998</v>
      </c>
      <c r="C119" s="52">
        <f t="shared" ref="C119" si="473">I119+O119</f>
        <v>1428.5379564699999</v>
      </c>
      <c r="D119" s="52">
        <f t="shared" ref="D119" si="474">J119+P119</f>
        <v>597.47057303999998</v>
      </c>
      <c r="E119" s="52">
        <f t="shared" ref="E119" si="475">K119+Q119</f>
        <v>569.13094410999997</v>
      </c>
      <c r="F119" s="52">
        <f t="shared" ref="F119" si="476">L119+R119</f>
        <v>26.508630159999999</v>
      </c>
      <c r="G119" s="52">
        <f t="shared" ref="G119" si="477">M119+S119</f>
        <v>1.8309987700000001</v>
      </c>
      <c r="H119" s="52">
        <f t="shared" ref="H119" si="478">SUM(I119:J119)</f>
        <v>1405.90702349</v>
      </c>
      <c r="I119" s="52">
        <v>903.14147807999996</v>
      </c>
      <c r="J119" s="52">
        <f t="shared" ref="J119" si="479">SUM(K119:M119)</f>
        <v>502.76554541000002</v>
      </c>
      <c r="K119" s="52">
        <v>475.94024673000001</v>
      </c>
      <c r="L119" s="52">
        <v>24.997499659999999</v>
      </c>
      <c r="M119" s="52">
        <v>1.8277990200000001</v>
      </c>
      <c r="N119" s="52">
        <f t="shared" ref="N119" si="480">SUM(O119:P119)</f>
        <v>620.10150601999999</v>
      </c>
      <c r="O119" s="52">
        <v>525.39647838999997</v>
      </c>
      <c r="P119" s="52">
        <f t="shared" ref="P119" si="481">SUM(Q119:S119)</f>
        <v>94.705027629999989</v>
      </c>
      <c r="Q119" s="52">
        <v>93.190697380000003</v>
      </c>
      <c r="R119" s="52">
        <v>1.5111304999999999</v>
      </c>
      <c r="S119" s="52">
        <v>3.1997499999999999E-3</v>
      </c>
      <c r="T119" s="52"/>
      <c r="U119" s="52"/>
      <c r="V119" s="52"/>
      <c r="W119" s="52"/>
      <c r="X119" s="52"/>
    </row>
    <row r="120" spans="1:24" hidden="1" outlineLevel="1" collapsed="1">
      <c r="A120" s="12">
        <v>43862</v>
      </c>
      <c r="B120" s="52">
        <v>1787.8134502499997</v>
      </c>
      <c r="C120" s="52">
        <f t="shared" ref="C120" si="482">I120+O120</f>
        <v>1285.4686867299999</v>
      </c>
      <c r="D120" s="52">
        <f t="shared" ref="D120" si="483">J120+P120</f>
        <v>502.34476351999996</v>
      </c>
      <c r="E120" s="52">
        <f t="shared" ref="E120" si="484">K120+Q120</f>
        <v>471.79446614999995</v>
      </c>
      <c r="F120" s="52">
        <f t="shared" ref="F120" si="485">L120+R120</f>
        <v>28.71826853</v>
      </c>
      <c r="G120" s="52">
        <f t="shared" ref="G120" si="486">M120+S120</f>
        <v>1.83202884</v>
      </c>
      <c r="H120" s="52">
        <f t="shared" ref="H120" si="487">SUM(I120:J120)</f>
        <v>1190.7680088</v>
      </c>
      <c r="I120" s="52">
        <v>761.67500773999996</v>
      </c>
      <c r="J120" s="52">
        <f t="shared" ref="J120" si="488">SUM(K120:M120)</f>
        <v>429.09300105999995</v>
      </c>
      <c r="K120" s="52">
        <v>400.02678219999996</v>
      </c>
      <c r="L120" s="52">
        <v>27.23712403</v>
      </c>
      <c r="M120" s="52">
        <v>1.8290948300000001</v>
      </c>
      <c r="N120" s="52">
        <f t="shared" ref="N120" si="489">SUM(O120:P120)</f>
        <v>597.04544145</v>
      </c>
      <c r="O120" s="52">
        <v>523.79367898999999</v>
      </c>
      <c r="P120" s="52">
        <f t="shared" ref="P120" si="490">SUM(Q120:S120)</f>
        <v>73.251762460000009</v>
      </c>
      <c r="Q120" s="52">
        <v>71.767683950000006</v>
      </c>
      <c r="R120" s="52">
        <v>1.4811445000000001</v>
      </c>
      <c r="S120" s="52">
        <v>2.9340099999999999E-3</v>
      </c>
      <c r="T120" s="52"/>
      <c r="U120" s="52"/>
      <c r="V120" s="52"/>
      <c r="W120" s="52"/>
      <c r="X120" s="52"/>
    </row>
    <row r="121" spans="1:24" hidden="1" outlineLevel="1" collapsed="1">
      <c r="A121" s="12">
        <v>43891</v>
      </c>
      <c r="B121" s="52">
        <v>1796.67463088</v>
      </c>
      <c r="C121" s="52">
        <f t="shared" ref="C121" si="491">I121+O121</f>
        <v>1367.81245681</v>
      </c>
      <c r="D121" s="52">
        <f t="shared" ref="D121" si="492">J121+P121</f>
        <v>428.86217406999998</v>
      </c>
      <c r="E121" s="52">
        <f t="shared" ref="E121" si="493">K121+Q121</f>
        <v>400.12314499999997</v>
      </c>
      <c r="F121" s="52">
        <f t="shared" ref="F121" si="494">L121+R121</f>
        <v>26.861983530000003</v>
      </c>
      <c r="G121" s="52">
        <f t="shared" ref="G121" si="495">M121+S121</f>
        <v>1.8770455400000001</v>
      </c>
      <c r="H121" s="52">
        <f t="shared" ref="H121" si="496">SUM(I121:J121)</f>
        <v>1073.09094271</v>
      </c>
      <c r="I121" s="52">
        <v>740.49944917999994</v>
      </c>
      <c r="J121" s="52">
        <f t="shared" ref="J121" si="497">SUM(K121:M121)</f>
        <v>332.59149352999998</v>
      </c>
      <c r="K121" s="52">
        <v>305.55896375999998</v>
      </c>
      <c r="L121" s="52">
        <v>25.159090030000002</v>
      </c>
      <c r="M121" s="52">
        <v>1.87343974</v>
      </c>
      <c r="N121" s="52">
        <f t="shared" ref="N121" si="498">SUM(O121:P121)</f>
        <v>723.58368816999996</v>
      </c>
      <c r="O121" s="52">
        <v>627.31300763000002</v>
      </c>
      <c r="P121" s="52">
        <f t="shared" ref="P121" si="499">SUM(Q121:S121)</f>
        <v>96.270680540000001</v>
      </c>
      <c r="Q121" s="52">
        <v>94.564181239999996</v>
      </c>
      <c r="R121" s="52">
        <v>1.7028935000000001</v>
      </c>
      <c r="S121" s="52">
        <v>3.6058000000000002E-3</v>
      </c>
      <c r="T121" s="52"/>
      <c r="U121" s="52"/>
      <c r="V121" s="52"/>
      <c r="W121" s="52"/>
      <c r="X121" s="52"/>
    </row>
    <row r="122" spans="1:24" hidden="1" outlineLevel="1" collapsed="1">
      <c r="A122" s="12">
        <v>43922</v>
      </c>
      <c r="B122" s="52">
        <v>1826.0925914600002</v>
      </c>
      <c r="C122" s="52">
        <f t="shared" ref="C122" si="500">I122+O122</f>
        <v>1354.90082308</v>
      </c>
      <c r="D122" s="52">
        <f t="shared" ref="D122" si="501">J122+P122</f>
        <v>471.19176837999998</v>
      </c>
      <c r="E122" s="52">
        <f t="shared" ref="E122" si="502">K122+Q122</f>
        <v>441.34258471000004</v>
      </c>
      <c r="F122" s="52">
        <f t="shared" ref="F122" si="503">L122+R122</f>
        <v>27.970541969999999</v>
      </c>
      <c r="G122" s="52">
        <f t="shared" ref="G122" si="504">M122+S122</f>
        <v>1.8786417</v>
      </c>
      <c r="H122" s="52">
        <f t="shared" ref="H122" si="505">SUM(I122:J122)</f>
        <v>1099.0243271899999</v>
      </c>
      <c r="I122" s="52">
        <v>719.70960084000001</v>
      </c>
      <c r="J122" s="52">
        <f t="shared" ref="J122" si="506">SUM(K122:M122)</f>
        <v>379.31472635</v>
      </c>
      <c r="K122" s="52">
        <v>351.07717030000003</v>
      </c>
      <c r="L122" s="52">
        <v>26.362209969999999</v>
      </c>
      <c r="M122" s="52">
        <v>1.8753460799999999</v>
      </c>
      <c r="N122" s="52">
        <f t="shared" ref="N122" si="507">SUM(O122:P122)</f>
        <v>727.06826426999999</v>
      </c>
      <c r="O122" s="52">
        <v>635.19122224</v>
      </c>
      <c r="P122" s="52">
        <f t="shared" ref="P122" si="508">SUM(Q122:S122)</f>
        <v>91.877042030000013</v>
      </c>
      <c r="Q122" s="52">
        <v>90.265414410000005</v>
      </c>
      <c r="R122" s="52">
        <v>1.6083320000000001</v>
      </c>
      <c r="S122" s="52">
        <v>3.29562E-3</v>
      </c>
      <c r="T122" s="52"/>
      <c r="U122" s="52"/>
      <c r="V122" s="52"/>
      <c r="W122" s="52"/>
      <c r="X122" s="52"/>
    </row>
    <row r="123" spans="1:24" hidden="1" outlineLevel="1" collapsed="1">
      <c r="A123" s="12">
        <v>43952</v>
      </c>
      <c r="B123" s="52">
        <v>1846.4603607199999</v>
      </c>
      <c r="C123" s="52">
        <f t="shared" ref="C123" si="509">I123+O123</f>
        <v>1398.31262861</v>
      </c>
      <c r="D123" s="52">
        <f t="shared" ref="D123" si="510">J123+P123</f>
        <v>448.14773210999999</v>
      </c>
      <c r="E123" s="52">
        <f t="shared" ref="E123" si="511">K123+Q123</f>
        <v>416.38075891</v>
      </c>
      <c r="F123" s="52">
        <f t="shared" ref="F123" si="512">L123+R123</f>
        <v>29.887295890000001</v>
      </c>
      <c r="G123" s="52">
        <f t="shared" ref="G123" si="513">M123+S123</f>
        <v>1.8796773100000002</v>
      </c>
      <c r="H123" s="52">
        <f t="shared" ref="H123" si="514">SUM(I123:J123)</f>
        <v>1200.8570158299999</v>
      </c>
      <c r="I123" s="52">
        <v>849.89943869000001</v>
      </c>
      <c r="J123" s="52">
        <f t="shared" ref="J123" si="515">SUM(K123:M123)</f>
        <v>350.95757714000001</v>
      </c>
      <c r="K123" s="52">
        <v>320.82334118</v>
      </c>
      <c r="L123" s="52">
        <v>28.258008889999999</v>
      </c>
      <c r="M123" s="52">
        <v>1.8762270700000001</v>
      </c>
      <c r="N123" s="52">
        <f t="shared" ref="N123" si="516">SUM(O123:P123)</f>
        <v>645.60334489000002</v>
      </c>
      <c r="O123" s="52">
        <v>548.41318992000004</v>
      </c>
      <c r="P123" s="52">
        <f t="shared" ref="P123" si="517">SUM(Q123:S123)</f>
        <v>97.190154970000009</v>
      </c>
      <c r="Q123" s="52">
        <v>95.557417729999997</v>
      </c>
      <c r="R123" s="52">
        <v>1.6292869999999999</v>
      </c>
      <c r="S123" s="52">
        <v>3.4502399999999998E-3</v>
      </c>
      <c r="T123" s="52"/>
      <c r="U123" s="52"/>
      <c r="V123" s="52"/>
      <c r="W123" s="52"/>
      <c r="X123" s="52"/>
    </row>
    <row r="124" spans="1:24" hidden="1" outlineLevel="1" collapsed="1">
      <c r="A124" s="12">
        <v>43983</v>
      </c>
      <c r="B124" s="52">
        <v>2077.6192087099998</v>
      </c>
      <c r="C124" s="52">
        <f t="shared" ref="C124" si="518">I124+O124</f>
        <v>1603.2928744999999</v>
      </c>
      <c r="D124" s="52">
        <f t="shared" ref="D124" si="519">J124+P124</f>
        <v>474.32633420999997</v>
      </c>
      <c r="E124" s="52">
        <f t="shared" ref="E124" si="520">K124+Q124</f>
        <v>443.86543738999995</v>
      </c>
      <c r="F124" s="52">
        <f t="shared" ref="F124" si="521">L124+R124</f>
        <v>28.579194900000001</v>
      </c>
      <c r="G124" s="52">
        <f t="shared" ref="G124" si="522">M124+S124</f>
        <v>1.88170192</v>
      </c>
      <c r="H124" s="52">
        <f t="shared" ref="H124" si="523">SUM(I124:J124)</f>
        <v>1371.6189801099999</v>
      </c>
      <c r="I124" s="52">
        <v>982.14489191999996</v>
      </c>
      <c r="J124" s="52">
        <f t="shared" ref="J124" si="524">SUM(K124:M124)</f>
        <v>389.47408818999997</v>
      </c>
      <c r="K124" s="52">
        <v>360.66381673999996</v>
      </c>
      <c r="L124" s="52">
        <v>26.931944900000001</v>
      </c>
      <c r="M124" s="52">
        <v>1.8783265499999999</v>
      </c>
      <c r="N124" s="52">
        <f t="shared" ref="N124" si="525">SUM(O124:P124)</f>
        <v>706.0002285999999</v>
      </c>
      <c r="O124" s="52">
        <v>621.14798257999996</v>
      </c>
      <c r="P124" s="52">
        <f t="shared" ref="P124" si="526">SUM(Q124:S124)</f>
        <v>84.852246019999995</v>
      </c>
      <c r="Q124" s="52">
        <v>83.201620649999995</v>
      </c>
      <c r="R124" s="52">
        <v>1.6472500000000001</v>
      </c>
      <c r="S124" s="52">
        <v>3.3753699999999999E-3</v>
      </c>
      <c r="T124" s="52"/>
      <c r="U124" s="52"/>
      <c r="V124" s="52"/>
      <c r="W124" s="52"/>
      <c r="X124" s="52"/>
    </row>
    <row r="125" spans="1:24" hidden="1" outlineLevel="1" collapsed="1">
      <c r="A125" s="12">
        <v>44013</v>
      </c>
      <c r="B125" s="52">
        <v>2223.41143582</v>
      </c>
      <c r="C125" s="52">
        <f t="shared" ref="C125" si="527">I125+O125</f>
        <v>1684.2703684400001</v>
      </c>
      <c r="D125" s="52">
        <f t="shared" ref="D125" si="528">J125+P125</f>
        <v>539.14106738000009</v>
      </c>
      <c r="E125" s="52">
        <f t="shared" ref="E125" si="529">K125+Q125</f>
        <v>500.85368161000002</v>
      </c>
      <c r="F125" s="52">
        <f t="shared" ref="F125" si="530">L125+R125</f>
        <v>36.402275240000002</v>
      </c>
      <c r="G125" s="52">
        <f t="shared" ref="G125" si="531">M125+S125</f>
        <v>1.8851105300000002</v>
      </c>
      <c r="H125" s="52">
        <f t="shared" ref="H125" si="532">SUM(I125:J125)</f>
        <v>1392.3013181700001</v>
      </c>
      <c r="I125" s="52">
        <v>942.72352896000007</v>
      </c>
      <c r="J125" s="52">
        <f t="shared" ref="J125" si="533">SUM(K125:M125)</f>
        <v>449.57778921000005</v>
      </c>
      <c r="K125" s="52">
        <v>413.08427886000004</v>
      </c>
      <c r="L125" s="52">
        <v>34.612190240000004</v>
      </c>
      <c r="M125" s="52">
        <v>1.8813201100000001</v>
      </c>
      <c r="N125" s="52">
        <f t="shared" ref="N125" si="534">SUM(O125:P125)</f>
        <v>831.11011765000001</v>
      </c>
      <c r="O125" s="52">
        <v>741.54683948000002</v>
      </c>
      <c r="P125" s="52">
        <f t="shared" ref="P125" si="535">SUM(Q125:S125)</f>
        <v>89.563278170000004</v>
      </c>
      <c r="Q125" s="52">
        <v>87.769402749999998</v>
      </c>
      <c r="R125" s="52">
        <v>1.7900849999999999</v>
      </c>
      <c r="S125" s="52">
        <v>3.7904200000000001E-3</v>
      </c>
      <c r="T125" s="52"/>
      <c r="U125" s="52"/>
      <c r="V125" s="52"/>
      <c r="W125" s="52"/>
      <c r="X125" s="52"/>
    </row>
    <row r="126" spans="1:24" hidden="1" outlineLevel="1" collapsed="1">
      <c r="A126" s="12">
        <v>44044</v>
      </c>
      <c r="B126" s="52">
        <v>2389.8909942299997</v>
      </c>
      <c r="C126" s="52">
        <f t="shared" ref="C126" si="536">I126+O126</f>
        <v>1896.1650089100001</v>
      </c>
      <c r="D126" s="52">
        <f t="shared" ref="D126" si="537">J126+P126</f>
        <v>493.72598532000001</v>
      </c>
      <c r="E126" s="52">
        <f t="shared" ref="E126" si="538">K126+Q126</f>
        <v>457.29261016999999</v>
      </c>
      <c r="F126" s="52">
        <f t="shared" ref="F126" si="539">L126+R126</f>
        <v>34.535866249999998</v>
      </c>
      <c r="G126" s="52">
        <f t="shared" ref="G126" si="540">M126+S126</f>
        <v>1.8975089000000001</v>
      </c>
      <c r="H126" s="52">
        <f t="shared" ref="H126" si="541">SUM(I126:J126)</f>
        <v>1487.6518205100001</v>
      </c>
      <c r="I126" s="52">
        <v>1079.8122781100001</v>
      </c>
      <c r="J126" s="52">
        <f t="shared" ref="J126" si="542">SUM(K126:M126)</f>
        <v>407.83954240000003</v>
      </c>
      <c r="K126" s="52">
        <v>373.21031637999999</v>
      </c>
      <c r="L126" s="52">
        <v>32.735529249999999</v>
      </c>
      <c r="M126" s="52">
        <v>1.89369677</v>
      </c>
      <c r="N126" s="52">
        <f t="shared" ref="N126" si="543">SUM(O126:P126)</f>
        <v>902.23917372000005</v>
      </c>
      <c r="O126" s="52">
        <v>816.35273080000002</v>
      </c>
      <c r="P126" s="52">
        <f t="shared" ref="P126" si="544">SUM(Q126:S126)</f>
        <v>85.886442919999993</v>
      </c>
      <c r="Q126" s="52">
        <v>84.082293789999994</v>
      </c>
      <c r="R126" s="52">
        <v>1.8003370000000001</v>
      </c>
      <c r="S126" s="52">
        <v>3.8121299999999999E-3</v>
      </c>
      <c r="T126" s="52"/>
      <c r="U126" s="52"/>
      <c r="V126" s="52"/>
      <c r="W126" s="52"/>
      <c r="X126" s="52"/>
    </row>
    <row r="127" spans="1:24" hidden="1" outlineLevel="1" collapsed="1">
      <c r="A127" s="12">
        <v>44075</v>
      </c>
      <c r="B127" s="52">
        <v>2440.3607042799999</v>
      </c>
      <c r="C127" s="52">
        <f t="shared" ref="C127" si="545">I127+O127</f>
        <v>1940.44080575</v>
      </c>
      <c r="D127" s="52">
        <f t="shared" ref="D127" si="546">J127+P127</f>
        <v>499.91989853000007</v>
      </c>
      <c r="E127" s="52">
        <f t="shared" ref="E127" si="547">K127+Q127</f>
        <v>459.99480390000002</v>
      </c>
      <c r="F127" s="52">
        <f t="shared" ref="F127" si="548">L127+R127</f>
        <v>37.742052900000004</v>
      </c>
      <c r="G127" s="52">
        <f t="shared" ref="G127" si="549">M127+S127</f>
        <v>2.1830417299999998</v>
      </c>
      <c r="H127" s="52">
        <f t="shared" ref="H127" si="550">SUM(I127:J127)</f>
        <v>1431.75223241</v>
      </c>
      <c r="I127" s="52">
        <v>1016.5867264000001</v>
      </c>
      <c r="J127" s="52">
        <f t="shared" ref="J127" si="551">SUM(K127:M127)</f>
        <v>415.16550601000006</v>
      </c>
      <c r="K127" s="52">
        <v>377.34955507000001</v>
      </c>
      <c r="L127" s="52">
        <v>35.919853400000001</v>
      </c>
      <c r="M127" s="52">
        <v>1.89609754</v>
      </c>
      <c r="N127" s="52">
        <f t="shared" ref="N127" si="552">SUM(O127:P127)</f>
        <v>1008.60847187</v>
      </c>
      <c r="O127" s="52">
        <v>923.85407935000001</v>
      </c>
      <c r="P127" s="52">
        <f t="shared" ref="P127" si="553">SUM(Q127:S127)</f>
        <v>84.754392519999996</v>
      </c>
      <c r="Q127" s="52">
        <v>82.64524883</v>
      </c>
      <c r="R127" s="52">
        <v>1.8221995</v>
      </c>
      <c r="S127" s="52">
        <v>0.28694418999999999</v>
      </c>
      <c r="T127" s="52"/>
      <c r="U127" s="52"/>
      <c r="V127" s="52"/>
      <c r="W127" s="52"/>
      <c r="X127" s="52"/>
    </row>
    <row r="128" spans="1:24" hidden="1" outlineLevel="1" collapsed="1">
      <c r="A128" s="12">
        <v>44105</v>
      </c>
      <c r="B128" s="52">
        <v>2360.0251926000001</v>
      </c>
      <c r="C128" s="52">
        <f t="shared" ref="C128" si="554">I128+O128</f>
        <v>1865.5523054400001</v>
      </c>
      <c r="D128" s="52">
        <f t="shared" ref="D128" si="555">J128+P128</f>
        <v>494.47288716000003</v>
      </c>
      <c r="E128" s="52">
        <f t="shared" ref="E128" si="556">K128+Q128</f>
        <v>453.49591007000004</v>
      </c>
      <c r="F128" s="52">
        <f t="shared" ref="F128" si="557">L128+R128</f>
        <v>38.365592929999998</v>
      </c>
      <c r="G128" s="52">
        <f t="shared" ref="G128" si="558">M128+S128</f>
        <v>2.6113841600000001</v>
      </c>
      <c r="H128" s="52">
        <f t="shared" ref="H128" si="559">SUM(I128:J128)</f>
        <v>1422.4772508000001</v>
      </c>
      <c r="I128" s="52">
        <v>1013.69197573</v>
      </c>
      <c r="J128" s="52">
        <f t="shared" ref="J128" si="560">SUM(K128:M128)</f>
        <v>408.78527507000001</v>
      </c>
      <c r="K128" s="52">
        <v>370.35168705000001</v>
      </c>
      <c r="L128" s="52">
        <v>36.534180929999998</v>
      </c>
      <c r="M128" s="52">
        <v>1.89940709</v>
      </c>
      <c r="N128" s="52">
        <f t="shared" ref="N128" si="561">SUM(O128:P128)</f>
        <v>937.54794179999999</v>
      </c>
      <c r="O128" s="52">
        <v>851.86032970999997</v>
      </c>
      <c r="P128" s="52">
        <f t="shared" ref="P128" si="562">SUM(Q128:S128)</f>
        <v>85.687612090000002</v>
      </c>
      <c r="Q128" s="52">
        <v>83.144223019999998</v>
      </c>
      <c r="R128" s="52">
        <v>1.831412</v>
      </c>
      <c r="S128" s="52">
        <v>0.71197706999999999</v>
      </c>
      <c r="T128" s="52"/>
      <c r="U128" s="52"/>
      <c r="V128" s="52"/>
      <c r="W128" s="52"/>
      <c r="X128" s="52"/>
    </row>
    <row r="129" spans="1:24" hidden="1" outlineLevel="1" collapsed="1">
      <c r="A129" s="12">
        <v>44136</v>
      </c>
      <c r="B129" s="52">
        <v>2341.1233074699999</v>
      </c>
      <c r="C129" s="52">
        <f t="shared" ref="C129" si="563">I129+O129</f>
        <v>1849.8442489699999</v>
      </c>
      <c r="D129" s="52">
        <f t="shared" ref="D129" si="564">J129+P129</f>
        <v>491.27905850000002</v>
      </c>
      <c r="E129" s="52">
        <f t="shared" ref="E129" si="565">K129+Q129</f>
        <v>443.67471270999999</v>
      </c>
      <c r="F129" s="52">
        <f t="shared" ref="F129" si="566">L129+R129</f>
        <v>44.930519760000003</v>
      </c>
      <c r="G129" s="52">
        <f t="shared" ref="G129" si="567">M129+S129</f>
        <v>2.6738260299999999</v>
      </c>
      <c r="H129" s="52">
        <f t="shared" ref="H129" si="568">SUM(I129:J129)</f>
        <v>1464.4919817599998</v>
      </c>
      <c r="I129" s="52">
        <v>1057.5849714799999</v>
      </c>
      <c r="J129" s="52">
        <f t="shared" ref="J129" si="569">SUM(K129:M129)</f>
        <v>406.90701028000001</v>
      </c>
      <c r="K129" s="52">
        <v>360.07447528</v>
      </c>
      <c r="L129" s="52">
        <v>44.930519760000003</v>
      </c>
      <c r="M129" s="52">
        <v>1.9020152400000001</v>
      </c>
      <c r="N129" s="52">
        <f t="shared" ref="N129" si="570">SUM(O129:P129)</f>
        <v>876.63132570999994</v>
      </c>
      <c r="O129" s="52">
        <v>792.25927748999993</v>
      </c>
      <c r="P129" s="52">
        <f t="shared" ref="P129" si="571">SUM(Q129:S129)</f>
        <v>84.372048220000011</v>
      </c>
      <c r="Q129" s="52">
        <v>83.600237430000007</v>
      </c>
      <c r="R129" s="52">
        <v>0</v>
      </c>
      <c r="S129" s="52">
        <v>0.77181078999999997</v>
      </c>
      <c r="T129" s="52"/>
      <c r="U129" s="52"/>
      <c r="V129" s="52"/>
      <c r="W129" s="52"/>
      <c r="X129" s="52"/>
    </row>
    <row r="130" spans="1:24" hidden="1" outlineLevel="1" collapsed="1">
      <c r="A130" s="12">
        <v>44166</v>
      </c>
      <c r="B130" s="52">
        <v>2669.5967294500001</v>
      </c>
      <c r="C130" s="52">
        <f t="shared" ref="C130" si="572">I130+O130</f>
        <v>2182.2208018199999</v>
      </c>
      <c r="D130" s="52">
        <f t="shared" ref="D130" si="573">J130+P130</f>
        <v>487.37592763000004</v>
      </c>
      <c r="E130" s="52">
        <f t="shared" ref="E130" si="574">K130+Q130</f>
        <v>434.76950375000001</v>
      </c>
      <c r="F130" s="52">
        <f t="shared" ref="F130" si="575">L130+R130</f>
        <v>49.92360266</v>
      </c>
      <c r="G130" s="52">
        <f t="shared" ref="G130" si="576">M130+S130</f>
        <v>2.6828212200000001</v>
      </c>
      <c r="H130" s="52">
        <f t="shared" ref="H130" si="577">SUM(I130:J130)</f>
        <v>1834.2923098200001</v>
      </c>
      <c r="I130" s="52">
        <v>1432.34870664</v>
      </c>
      <c r="J130" s="52">
        <f t="shared" ref="J130" si="578">SUM(K130:M130)</f>
        <v>401.94360318000003</v>
      </c>
      <c r="K130" s="52">
        <v>350.11893363000002</v>
      </c>
      <c r="L130" s="52">
        <v>49.92360266</v>
      </c>
      <c r="M130" s="52">
        <v>1.9010668900000001</v>
      </c>
      <c r="N130" s="52">
        <f t="shared" ref="N130" si="579">SUM(O130:P130)</f>
        <v>835.30441962999998</v>
      </c>
      <c r="O130" s="52">
        <v>749.87209517999997</v>
      </c>
      <c r="P130" s="52">
        <f t="shared" ref="P130" si="580">SUM(Q130:S130)</f>
        <v>85.432324449999996</v>
      </c>
      <c r="Q130" s="52">
        <v>84.650570119999998</v>
      </c>
      <c r="R130" s="52">
        <v>0</v>
      </c>
      <c r="S130" s="52">
        <v>0.78175433000000005</v>
      </c>
      <c r="T130" s="52"/>
      <c r="U130" s="52"/>
      <c r="V130" s="52"/>
      <c r="W130" s="52"/>
      <c r="X130" s="52"/>
    </row>
    <row r="131" spans="1:24" hidden="1" outlineLevel="1" collapsed="1">
      <c r="A131" s="12">
        <v>44197</v>
      </c>
      <c r="B131" s="52">
        <v>2531.8393349100002</v>
      </c>
      <c r="C131" s="52">
        <f t="shared" ref="C131" si="581">I131+O131</f>
        <v>2026.3107000300001</v>
      </c>
      <c r="D131" s="52">
        <f t="shared" ref="D131" si="582">J131+P131</f>
        <v>505.52863488000003</v>
      </c>
      <c r="E131" s="52">
        <f t="shared" ref="E131" si="583">K131+Q131</f>
        <v>448.96069776000002</v>
      </c>
      <c r="F131" s="52">
        <f t="shared" ref="F131" si="584">L131+R131</f>
        <v>53.694938149999999</v>
      </c>
      <c r="G131" s="52">
        <f t="shared" ref="G131" si="585">M131+S131</f>
        <v>2.8729989700000003</v>
      </c>
      <c r="H131" s="52">
        <f t="shared" ref="H131" si="586">SUM(I131:J131)</f>
        <v>1628.1506534099999</v>
      </c>
      <c r="I131" s="52">
        <v>1206.77708059</v>
      </c>
      <c r="J131" s="52">
        <f t="shared" ref="J131" si="587">SUM(K131:M131)</f>
        <v>421.37357281999999</v>
      </c>
      <c r="K131" s="52">
        <v>366.80528957000001</v>
      </c>
      <c r="L131" s="52">
        <v>52.467805210000002</v>
      </c>
      <c r="M131" s="52">
        <v>2.10047804</v>
      </c>
      <c r="N131" s="52">
        <f t="shared" ref="N131" si="588">SUM(O131:P131)</f>
        <v>903.68868150000003</v>
      </c>
      <c r="O131" s="52">
        <v>819.53361944000005</v>
      </c>
      <c r="P131" s="52">
        <f t="shared" ref="P131" si="589">SUM(Q131:S131)</f>
        <v>84.155062060000006</v>
      </c>
      <c r="Q131" s="52">
        <v>82.155408190000003</v>
      </c>
      <c r="R131" s="52">
        <v>1.2271329399999999</v>
      </c>
      <c r="S131" s="52">
        <v>0.77252092999999999</v>
      </c>
      <c r="T131" s="52"/>
      <c r="U131" s="52"/>
      <c r="V131" s="52"/>
      <c r="W131" s="52"/>
      <c r="X131" s="52"/>
    </row>
    <row r="132" spans="1:24" hidden="1" outlineLevel="1" collapsed="1">
      <c r="A132" s="12">
        <v>44228</v>
      </c>
      <c r="B132" s="52">
        <v>2854.1251259199998</v>
      </c>
      <c r="C132" s="52">
        <f t="shared" ref="C132" si="590">I132+O132</f>
        <v>2117.5997803300002</v>
      </c>
      <c r="D132" s="52">
        <f t="shared" ref="D132" si="591">J132+P132</f>
        <v>736.52534559000003</v>
      </c>
      <c r="E132" s="52">
        <f t="shared" ref="E132" si="592">K132+Q132</f>
        <v>662.27780558999996</v>
      </c>
      <c r="F132" s="52">
        <f t="shared" ref="F132" si="593">L132+R132</f>
        <v>71.372285189999999</v>
      </c>
      <c r="G132" s="52">
        <f t="shared" ref="G132" si="594">M132+S132</f>
        <v>2.8752548099999999</v>
      </c>
      <c r="H132" s="52">
        <f t="shared" ref="H132" si="595">SUM(I132:J132)</f>
        <v>1948.1303444600001</v>
      </c>
      <c r="I132" s="52">
        <v>1289.46254322</v>
      </c>
      <c r="J132" s="52">
        <f t="shared" ref="J132" si="596">SUM(K132:M132)</f>
        <v>658.66780124000002</v>
      </c>
      <c r="K132" s="52">
        <v>586.42187142</v>
      </c>
      <c r="L132" s="52">
        <v>70.141799779999999</v>
      </c>
      <c r="M132" s="52">
        <v>2.1041300399999998</v>
      </c>
      <c r="N132" s="52">
        <f t="shared" ref="N132" si="597">SUM(O132:P132)</f>
        <v>905.99478146000001</v>
      </c>
      <c r="O132" s="52">
        <v>828.13723711</v>
      </c>
      <c r="P132" s="52">
        <f t="shared" ref="P132" si="598">SUM(Q132:S132)</f>
        <v>77.857544349999998</v>
      </c>
      <c r="Q132" s="52">
        <v>75.855934169999998</v>
      </c>
      <c r="R132" s="52">
        <v>1.23048541</v>
      </c>
      <c r="S132" s="52">
        <v>0.77112477000000001</v>
      </c>
      <c r="T132" s="52"/>
      <c r="U132" s="52"/>
      <c r="V132" s="52"/>
      <c r="W132" s="52"/>
      <c r="X132" s="52"/>
    </row>
    <row r="133" spans="1:24" hidden="1" outlineLevel="1" collapsed="1">
      <c r="A133" s="12">
        <v>44256</v>
      </c>
      <c r="B133" s="52">
        <v>2654.2020605999996</v>
      </c>
      <c r="C133" s="52">
        <f t="shared" ref="C133" si="599">I133+O133</f>
        <v>1985.56216829</v>
      </c>
      <c r="D133" s="52">
        <f t="shared" ref="D133" si="600">J133+P133</f>
        <v>668.63989230999994</v>
      </c>
      <c r="E133" s="52">
        <f t="shared" ref="E133" si="601">K133+Q133</f>
        <v>588.10399648999999</v>
      </c>
      <c r="F133" s="52">
        <f t="shared" ref="F133" si="602">L133+R133</f>
        <v>77.584796550000007</v>
      </c>
      <c r="G133" s="52">
        <f t="shared" ref="G133" si="603">M133+S133</f>
        <v>2.9510992699999998</v>
      </c>
      <c r="H133" s="52">
        <f t="shared" ref="H133" si="604">SUM(I133:J133)</f>
        <v>1782.3736562699999</v>
      </c>
      <c r="I133" s="52">
        <v>1184.46784379</v>
      </c>
      <c r="J133" s="52">
        <f t="shared" ref="J133" si="605">SUM(K133:M133)</f>
        <v>597.9058124799999</v>
      </c>
      <c r="K133" s="52">
        <v>519.39380688999995</v>
      </c>
      <c r="L133" s="52">
        <v>76.403462840000003</v>
      </c>
      <c r="M133" s="52">
        <v>2.1085427499999998</v>
      </c>
      <c r="N133" s="52">
        <f t="shared" ref="N133" si="606">SUM(O133:P133)</f>
        <v>871.82840433000001</v>
      </c>
      <c r="O133" s="52">
        <v>801.09432449999997</v>
      </c>
      <c r="P133" s="52">
        <f t="shared" ref="P133" si="607">SUM(Q133:S133)</f>
        <v>70.734079830000013</v>
      </c>
      <c r="Q133" s="52">
        <v>68.710189600000007</v>
      </c>
      <c r="R133" s="52">
        <v>1.1813337100000001</v>
      </c>
      <c r="S133" s="52">
        <v>0.84255652000000003</v>
      </c>
      <c r="T133" s="52"/>
      <c r="U133" s="52"/>
      <c r="V133" s="52"/>
      <c r="W133" s="52"/>
      <c r="X133" s="52"/>
    </row>
    <row r="134" spans="1:24" hidden="1" outlineLevel="1" collapsed="1">
      <c r="A134" s="12">
        <v>44287</v>
      </c>
      <c r="B134" s="52">
        <v>2361.7292134699996</v>
      </c>
      <c r="C134" s="52">
        <f t="shared" ref="C134" si="608">I134+O134</f>
        <v>1803.7508345000001</v>
      </c>
      <c r="D134" s="52">
        <f t="shared" ref="D134" si="609">J134+P134</f>
        <v>557.97837896999999</v>
      </c>
      <c r="E134" s="52">
        <f t="shared" ref="E134" si="610">K134+Q134</f>
        <v>460.20208263000001</v>
      </c>
      <c r="F134" s="52">
        <f t="shared" ref="F134" si="611">L134+R134</f>
        <v>94.805757360000001</v>
      </c>
      <c r="G134" s="52">
        <f t="shared" ref="G134" si="612">M134+S134</f>
        <v>2.9705389800000002</v>
      </c>
      <c r="H134" s="52">
        <f t="shared" ref="H134" si="613">SUM(I134:J134)</f>
        <v>1497.6257946200001</v>
      </c>
      <c r="I134" s="52">
        <v>1011.61820746</v>
      </c>
      <c r="J134" s="52">
        <f t="shared" ref="J134" si="614">SUM(K134:M134)</f>
        <v>486.00758716000001</v>
      </c>
      <c r="K134" s="52">
        <v>390.30555570000001</v>
      </c>
      <c r="L134" s="52">
        <v>93.589211759999998</v>
      </c>
      <c r="M134" s="52">
        <v>2.1128197000000002</v>
      </c>
      <c r="N134" s="52">
        <f t="shared" ref="N134" si="615">SUM(O134:P134)</f>
        <v>864.10341885000003</v>
      </c>
      <c r="O134" s="52">
        <v>792.13262703999999</v>
      </c>
      <c r="P134" s="52">
        <f t="shared" ref="P134" si="616">SUM(Q134:S134)</f>
        <v>71.970791809999994</v>
      </c>
      <c r="Q134" s="52">
        <v>69.896526929999993</v>
      </c>
      <c r="R134" s="52">
        <v>1.2165455999999999</v>
      </c>
      <c r="S134" s="52">
        <v>0.85771927999999997</v>
      </c>
      <c r="T134" s="52"/>
      <c r="U134" s="52"/>
      <c r="V134" s="52"/>
      <c r="W134" s="52"/>
      <c r="X134" s="52"/>
    </row>
    <row r="135" spans="1:24" hidden="1" outlineLevel="1" collapsed="1">
      <c r="A135" s="12">
        <v>44317</v>
      </c>
      <c r="B135" s="52">
        <v>2524.8563599399999</v>
      </c>
      <c r="C135" s="52">
        <f t="shared" ref="C135" si="617">I135+O135</f>
        <v>2040.0651020199998</v>
      </c>
      <c r="D135" s="52">
        <f t="shared" ref="D135" si="618">J135+P135</f>
        <v>484.79125791999996</v>
      </c>
      <c r="E135" s="52">
        <f t="shared" ref="E135" si="619">K135+Q135</f>
        <v>400.51229091999994</v>
      </c>
      <c r="F135" s="52">
        <f t="shared" ref="F135" si="620">L135+R135</f>
        <v>81.251098769999999</v>
      </c>
      <c r="G135" s="52">
        <f t="shared" ref="G135" si="621">M135+S135</f>
        <v>3.0278682299999997</v>
      </c>
      <c r="H135" s="52">
        <f t="shared" ref="H135" si="622">SUM(I135:J135)</f>
        <v>1693.0330810099999</v>
      </c>
      <c r="I135" s="52">
        <v>1279.6510015399999</v>
      </c>
      <c r="J135" s="52">
        <f t="shared" ref="J135" si="623">SUM(K135:M135)</f>
        <v>413.38207946999995</v>
      </c>
      <c r="K135" s="52">
        <v>331.23098979999997</v>
      </c>
      <c r="L135" s="52">
        <v>80.041636310000001</v>
      </c>
      <c r="M135" s="52">
        <v>2.1094533599999998</v>
      </c>
      <c r="N135" s="52">
        <f t="shared" ref="N135" si="624">SUM(O135:P135)</f>
        <v>831.82327893000001</v>
      </c>
      <c r="O135" s="52">
        <v>760.41410048</v>
      </c>
      <c r="P135" s="52">
        <f t="shared" ref="P135" si="625">SUM(Q135:S135)</f>
        <v>71.409178449999999</v>
      </c>
      <c r="Q135" s="52">
        <v>69.281301119999995</v>
      </c>
      <c r="R135" s="52">
        <v>1.2094624599999999</v>
      </c>
      <c r="S135" s="52">
        <v>0.91841486999999999</v>
      </c>
      <c r="T135" s="52"/>
      <c r="U135" s="52"/>
      <c r="V135" s="52"/>
      <c r="W135" s="52"/>
      <c r="X135" s="52"/>
    </row>
    <row r="136" spans="1:24" hidden="1" outlineLevel="1" collapsed="1">
      <c r="A136" s="12">
        <v>44348</v>
      </c>
      <c r="B136" s="52">
        <v>2494.8653202400001</v>
      </c>
      <c r="C136" s="52">
        <f t="shared" ref="C136" si="626">I136+O136</f>
        <v>1962.2587485399999</v>
      </c>
      <c r="D136" s="52">
        <f t="shared" ref="D136" si="627">J136+P136</f>
        <v>532.60657170000002</v>
      </c>
      <c r="E136" s="52">
        <f t="shared" ref="E136" si="628">K136+Q136</f>
        <v>442.62113619999997</v>
      </c>
      <c r="F136" s="52">
        <f t="shared" ref="F136" si="629">L136+R136</f>
        <v>86.976395519999997</v>
      </c>
      <c r="G136" s="52">
        <f t="shared" ref="G136" si="630">M136+S136</f>
        <v>3.0090399799999998</v>
      </c>
      <c r="H136" s="52">
        <f t="shared" ref="H136" si="631">SUM(I136:J136)</f>
        <v>1605.9739594600001</v>
      </c>
      <c r="I136" s="52">
        <v>1139.31616601</v>
      </c>
      <c r="J136" s="52">
        <f t="shared" ref="J136" si="632">SUM(K136:M136)</f>
        <v>466.65779344999999</v>
      </c>
      <c r="K136" s="52">
        <v>378.73936609999998</v>
      </c>
      <c r="L136" s="52">
        <v>85.804399000000004</v>
      </c>
      <c r="M136" s="52">
        <v>2.1140283499999999</v>
      </c>
      <c r="N136" s="52">
        <f t="shared" ref="N136" si="633">SUM(O136:P136)</f>
        <v>888.89136078000001</v>
      </c>
      <c r="O136" s="52">
        <v>822.94258252999998</v>
      </c>
      <c r="P136" s="52">
        <f t="shared" ref="P136" si="634">SUM(Q136:S136)</f>
        <v>65.948778249999989</v>
      </c>
      <c r="Q136" s="52">
        <v>63.881770099999997</v>
      </c>
      <c r="R136" s="52">
        <v>1.17199652</v>
      </c>
      <c r="S136" s="52">
        <v>0.89501162999999995</v>
      </c>
      <c r="T136" s="52"/>
      <c r="U136" s="52"/>
      <c r="V136" s="52"/>
      <c r="W136" s="52"/>
      <c r="X136" s="52"/>
    </row>
    <row r="137" spans="1:24" hidden="1" outlineLevel="1" collapsed="1">
      <c r="A137" s="12">
        <v>44378</v>
      </c>
      <c r="B137" s="52">
        <v>2712.1919287400005</v>
      </c>
      <c r="C137" s="52">
        <f t="shared" ref="C137" si="635">I137+O137</f>
        <v>2103.7824261000001</v>
      </c>
      <c r="D137" s="52">
        <f t="shared" ref="D137" si="636">J137+P137</f>
        <v>608.40950264000003</v>
      </c>
      <c r="E137" s="52">
        <f t="shared" ref="E137" si="637">K137+Q137</f>
        <v>498.14497189000002</v>
      </c>
      <c r="F137" s="52">
        <f t="shared" ref="F137" si="638">L137+R137</f>
        <v>107.20698927000001</v>
      </c>
      <c r="G137" s="52">
        <f t="shared" ref="G137" si="639">M137+S137</f>
        <v>3.0575414799999998</v>
      </c>
      <c r="H137" s="52">
        <f t="shared" ref="H137" si="640">SUM(I137:J137)</f>
        <v>1821.2887192800001</v>
      </c>
      <c r="I137" s="52">
        <v>1278.1622929800001</v>
      </c>
      <c r="J137" s="52">
        <f t="shared" ref="J137" si="641">SUM(K137:M137)</f>
        <v>543.12642630000005</v>
      </c>
      <c r="K137" s="52">
        <v>434.97160552000003</v>
      </c>
      <c r="L137" s="52">
        <v>106.04676461000001</v>
      </c>
      <c r="M137" s="52">
        <v>2.1080561699999998</v>
      </c>
      <c r="N137" s="52">
        <f t="shared" ref="N137" si="642">SUM(O137:P137)</f>
        <v>890.90320945999997</v>
      </c>
      <c r="O137" s="52">
        <v>825.62013311999999</v>
      </c>
      <c r="P137" s="52">
        <f t="shared" ref="P137" si="643">SUM(Q137:S137)</f>
        <v>65.283076339999994</v>
      </c>
      <c r="Q137" s="52">
        <v>63.173366369999997</v>
      </c>
      <c r="R137" s="52">
        <v>1.1602246599999999</v>
      </c>
      <c r="S137" s="52">
        <v>0.94948531000000003</v>
      </c>
      <c r="T137" s="52"/>
      <c r="U137" s="52"/>
      <c r="V137" s="52"/>
      <c r="W137" s="52"/>
      <c r="X137" s="52"/>
    </row>
    <row r="138" spans="1:24" hidden="1" outlineLevel="1" collapsed="1">
      <c r="A138" s="12">
        <v>44409</v>
      </c>
      <c r="B138" s="52">
        <v>2665.61948725</v>
      </c>
      <c r="C138" s="52">
        <f t="shared" ref="C138" si="644">I138+O138</f>
        <v>2159.9467025199997</v>
      </c>
      <c r="D138" s="52">
        <f t="shared" ref="D138" si="645">J138+P138</f>
        <v>505.67278473000005</v>
      </c>
      <c r="E138" s="52">
        <f t="shared" ref="E138" si="646">K138+Q138</f>
        <v>413.14670624000001</v>
      </c>
      <c r="F138" s="52">
        <f t="shared" ref="F138" si="647">L138+R138</f>
        <v>88.190040790000012</v>
      </c>
      <c r="G138" s="52">
        <f t="shared" ref="G138" si="648">M138+S138</f>
        <v>4.3360377000000003</v>
      </c>
      <c r="H138" s="52">
        <f t="shared" ref="H138" si="649">SUM(I138:J138)</f>
        <v>1790.6316818099999</v>
      </c>
      <c r="I138" s="52">
        <v>1340.4935507999999</v>
      </c>
      <c r="J138" s="52">
        <f t="shared" ref="J138" si="650">SUM(K138:M138)</f>
        <v>450.13813101000005</v>
      </c>
      <c r="K138" s="52">
        <v>360.98890441000003</v>
      </c>
      <c r="L138" s="52">
        <v>87.036086280000006</v>
      </c>
      <c r="M138" s="52">
        <v>2.1131403199999998</v>
      </c>
      <c r="N138" s="52">
        <f t="shared" ref="N138" si="651">SUM(O138:P138)</f>
        <v>874.98780543999987</v>
      </c>
      <c r="O138" s="52">
        <v>819.45315171999994</v>
      </c>
      <c r="P138" s="52">
        <f t="shared" ref="P138" si="652">SUM(Q138:S138)</f>
        <v>55.534653719999994</v>
      </c>
      <c r="Q138" s="52">
        <v>52.157801829999997</v>
      </c>
      <c r="R138" s="52">
        <v>1.1539545099999999</v>
      </c>
      <c r="S138" s="52">
        <v>2.22289738</v>
      </c>
      <c r="T138" s="52"/>
      <c r="U138" s="52"/>
      <c r="V138" s="52"/>
      <c r="W138" s="52"/>
      <c r="X138" s="52"/>
    </row>
    <row r="139" spans="1:24" hidden="1" outlineLevel="1" collapsed="1">
      <c r="A139" s="12">
        <v>44440</v>
      </c>
      <c r="B139" s="52">
        <v>3233.3658538699997</v>
      </c>
      <c r="C139" s="52">
        <f t="shared" ref="C139" si="653">I139+O139</f>
        <v>2407.7202821299998</v>
      </c>
      <c r="D139" s="52">
        <f t="shared" ref="D139" si="654">J139+P139</f>
        <v>825.64557173999992</v>
      </c>
      <c r="E139" s="52">
        <f t="shared" ref="E139" si="655">K139+Q139</f>
        <v>479.67195538999999</v>
      </c>
      <c r="F139" s="52">
        <f t="shared" ref="F139" si="656">L139+R139</f>
        <v>340.41017378999999</v>
      </c>
      <c r="G139" s="52">
        <f t="shared" ref="G139" si="657">M139+S139</f>
        <v>5.5634425600000004</v>
      </c>
      <c r="H139" s="52">
        <f t="shared" ref="H139" si="658">SUM(I139:J139)</f>
        <v>2366.6934665099998</v>
      </c>
      <c r="I139" s="52">
        <v>1597.17453826</v>
      </c>
      <c r="J139" s="52">
        <f t="shared" ref="J139" si="659">SUM(K139:M139)</f>
        <v>769.51892824999993</v>
      </c>
      <c r="K139" s="52">
        <v>428.12035959000002</v>
      </c>
      <c r="L139" s="52">
        <v>339.28038719</v>
      </c>
      <c r="M139" s="52">
        <v>2.1181814700000001</v>
      </c>
      <c r="N139" s="52">
        <f t="shared" ref="N139" si="660">SUM(O139:P139)</f>
        <v>866.67238736000002</v>
      </c>
      <c r="O139" s="52">
        <v>810.54574387000002</v>
      </c>
      <c r="P139" s="52">
        <f t="shared" ref="P139" si="661">SUM(Q139:S139)</f>
        <v>56.126643490000006</v>
      </c>
      <c r="Q139" s="52">
        <v>51.551595800000001</v>
      </c>
      <c r="R139" s="52">
        <v>1.1297866000000001</v>
      </c>
      <c r="S139" s="52">
        <v>3.4452610899999998</v>
      </c>
      <c r="T139" s="52"/>
      <c r="U139" s="52"/>
      <c r="V139" s="52"/>
      <c r="W139" s="52"/>
      <c r="X139" s="52"/>
    </row>
    <row r="140" spans="1:24" hidden="1" outlineLevel="1" collapsed="1">
      <c r="A140" s="12">
        <v>44470</v>
      </c>
      <c r="B140" s="52">
        <v>3067.5794089700003</v>
      </c>
      <c r="C140" s="52">
        <f t="shared" ref="C140" si="662">I140+O140</f>
        <v>2248.9807175000001</v>
      </c>
      <c r="D140" s="52">
        <f t="shared" ref="D140" si="663">J140+P140</f>
        <v>818.59869146999995</v>
      </c>
      <c r="E140" s="52">
        <f t="shared" ref="E140" si="664">K140+Q140</f>
        <v>477.60076797999994</v>
      </c>
      <c r="F140" s="52">
        <f t="shared" ref="F140" si="665">L140+R140</f>
        <v>335.16124624000003</v>
      </c>
      <c r="G140" s="52">
        <f t="shared" ref="G140" si="666">M140+S140</f>
        <v>5.8366772500000002</v>
      </c>
      <c r="H140" s="52">
        <f t="shared" ref="H140" si="667">SUM(I140:J140)</f>
        <v>2149.3286214</v>
      </c>
      <c r="I140" s="52">
        <v>1386.4614758800001</v>
      </c>
      <c r="J140" s="52">
        <f t="shared" ref="J140" si="668">SUM(K140:M140)</f>
        <v>762.86714552000001</v>
      </c>
      <c r="K140" s="52">
        <v>426.70211975999996</v>
      </c>
      <c r="L140" s="52">
        <v>334.04680664</v>
      </c>
      <c r="M140" s="52">
        <v>2.11821912</v>
      </c>
      <c r="N140" s="52">
        <f t="shared" ref="N140" si="669">SUM(O140:P140)</f>
        <v>918.25078757000006</v>
      </c>
      <c r="O140" s="52">
        <v>862.51924162</v>
      </c>
      <c r="P140" s="52">
        <f t="shared" ref="P140" si="670">SUM(Q140:S140)</f>
        <v>55.731545949999997</v>
      </c>
      <c r="Q140" s="52">
        <v>50.898648219999998</v>
      </c>
      <c r="R140" s="52">
        <v>1.1144396000000001</v>
      </c>
      <c r="S140" s="52">
        <v>3.7184581300000001</v>
      </c>
      <c r="T140" s="52"/>
      <c r="U140" s="52"/>
      <c r="V140" s="52"/>
      <c r="W140" s="52"/>
      <c r="X140" s="52"/>
    </row>
    <row r="141" spans="1:24" hidden="1" outlineLevel="1" collapsed="1">
      <c r="A141" s="12">
        <v>44501</v>
      </c>
      <c r="B141" s="52">
        <v>2858.5150132899998</v>
      </c>
      <c r="C141" s="52">
        <f t="shared" ref="C141" si="671">I141+O141</f>
        <v>2369.2386961399998</v>
      </c>
      <c r="D141" s="52">
        <f t="shared" ref="D141" si="672">J141+P141</f>
        <v>489.27631715000001</v>
      </c>
      <c r="E141" s="52">
        <f t="shared" ref="E141" si="673">K141+Q141</f>
        <v>400.93879659999999</v>
      </c>
      <c r="F141" s="52">
        <f t="shared" ref="F141" si="674">L141+R141</f>
        <v>82.101250100000001</v>
      </c>
      <c r="G141" s="52">
        <f t="shared" ref="G141" si="675">M141+S141</f>
        <v>6.2362704499999992</v>
      </c>
      <c r="H141" s="52">
        <f t="shared" ref="H141" si="676">SUM(I141:J141)</f>
        <v>1962.78722965</v>
      </c>
      <c r="I141" s="52">
        <v>1538.10736557</v>
      </c>
      <c r="J141" s="52">
        <f t="shared" ref="J141" si="677">SUM(K141:M141)</f>
        <v>424.67986408000002</v>
      </c>
      <c r="K141" s="52">
        <v>341.57098069</v>
      </c>
      <c r="L141" s="52">
        <v>80.979894040000005</v>
      </c>
      <c r="M141" s="52">
        <v>2.1289893499999999</v>
      </c>
      <c r="N141" s="52">
        <f t="shared" ref="N141" si="678">SUM(O141:P141)</f>
        <v>895.7277836400001</v>
      </c>
      <c r="O141" s="52">
        <v>831.13133057000005</v>
      </c>
      <c r="P141" s="52">
        <f t="shared" ref="P141" si="679">SUM(Q141:S141)</f>
        <v>64.596453069999995</v>
      </c>
      <c r="Q141" s="52">
        <v>59.367815909999997</v>
      </c>
      <c r="R141" s="52">
        <v>1.1213560600000001</v>
      </c>
      <c r="S141" s="52">
        <v>4.1072810999999998</v>
      </c>
      <c r="T141" s="52"/>
      <c r="U141" s="52"/>
      <c r="V141" s="52"/>
      <c r="W141" s="52"/>
      <c r="X141" s="52"/>
    </row>
    <row r="142" spans="1:24" hidden="1" outlineLevel="1" collapsed="1">
      <c r="A142" s="12">
        <v>44531</v>
      </c>
      <c r="B142" s="52">
        <v>3386.6688832300006</v>
      </c>
      <c r="C142" s="52">
        <f t="shared" ref="C142" si="680">I142+O142</f>
        <v>2608.3652361999998</v>
      </c>
      <c r="D142" s="52">
        <f t="shared" ref="D142" si="681">J142+P142</f>
        <v>778.30364703000009</v>
      </c>
      <c r="E142" s="52">
        <f t="shared" ref="E142" si="682">K142+Q142</f>
        <v>689.58263528000009</v>
      </c>
      <c r="F142" s="52">
        <f t="shared" ref="F142" si="683">L142+R142</f>
        <v>81.668396889999983</v>
      </c>
      <c r="G142" s="52">
        <f t="shared" ref="G142" si="684">M142+S142</f>
        <v>7.0526148599999994</v>
      </c>
      <c r="H142" s="52">
        <f t="shared" ref="H142" si="685">SUM(I142:J142)</f>
        <v>2502.7831139899999</v>
      </c>
      <c r="I142" s="52">
        <v>1790.3651714</v>
      </c>
      <c r="J142" s="52">
        <f t="shared" ref="J142" si="686">SUM(K142:M142)</f>
        <v>712.41794259000005</v>
      </c>
      <c r="K142" s="52">
        <v>629.78947832000006</v>
      </c>
      <c r="L142" s="52">
        <v>80.535085149999986</v>
      </c>
      <c r="M142" s="52">
        <v>2.0933791199999998</v>
      </c>
      <c r="N142" s="52">
        <f t="shared" ref="N142" si="687">SUM(O142:P142)</f>
        <v>883.88576923999995</v>
      </c>
      <c r="O142" s="52">
        <v>818.0000647999999</v>
      </c>
      <c r="P142" s="52">
        <f t="shared" ref="P142" si="688">SUM(Q142:S142)</f>
        <v>65.885704439999998</v>
      </c>
      <c r="Q142" s="52">
        <v>59.793156959999997</v>
      </c>
      <c r="R142" s="52">
        <v>1.1333117399999999</v>
      </c>
      <c r="S142" s="52">
        <v>4.9592357399999996</v>
      </c>
      <c r="T142" s="52"/>
      <c r="U142" s="52"/>
      <c r="V142" s="52"/>
      <c r="W142" s="52"/>
      <c r="X142" s="52"/>
    </row>
    <row r="143" spans="1:24" hidden="1" outlineLevel="1" collapsed="1">
      <c r="A143" s="12">
        <v>44562</v>
      </c>
      <c r="B143" s="52">
        <v>2842.55728451</v>
      </c>
      <c r="C143" s="52">
        <f t="shared" ref="C143" si="689">I143+O143</f>
        <v>2366.0294157499998</v>
      </c>
      <c r="D143" s="52">
        <f t="shared" ref="D143" si="690">J143+P143</f>
        <v>476.52786876000005</v>
      </c>
      <c r="E143" s="52">
        <f t="shared" ref="E143" si="691">K143+Q143</f>
        <v>401.37911741000005</v>
      </c>
      <c r="F143" s="52">
        <f t="shared" ref="F143" si="692">L143+R143</f>
        <v>66.211860380000005</v>
      </c>
      <c r="G143" s="52">
        <f t="shared" ref="G143" si="693">M143+S143</f>
        <v>8.9368909700000003</v>
      </c>
      <c r="H143" s="52">
        <f t="shared" ref="H143" si="694">SUM(I143:J143)</f>
        <v>1883.82124845</v>
      </c>
      <c r="I143" s="52">
        <v>1476.5056680399998</v>
      </c>
      <c r="J143" s="52">
        <f t="shared" ref="J143" si="695">SUM(K143:M143)</f>
        <v>407.31558041000005</v>
      </c>
      <c r="K143" s="52">
        <v>339.00680198000003</v>
      </c>
      <c r="L143" s="52">
        <v>66.211860380000005</v>
      </c>
      <c r="M143" s="52">
        <v>2.0969180500000002</v>
      </c>
      <c r="N143" s="52">
        <f t="shared" ref="N143" si="696">SUM(O143:P143)</f>
        <v>958.73603605999995</v>
      </c>
      <c r="O143" s="52">
        <v>889.52374770999995</v>
      </c>
      <c r="P143" s="52">
        <f t="shared" ref="P143" si="697">SUM(Q143:S143)</f>
        <v>69.212288349999994</v>
      </c>
      <c r="Q143" s="52">
        <v>62.37231543</v>
      </c>
      <c r="R143" s="52">
        <v>0</v>
      </c>
      <c r="S143" s="52">
        <v>6.8399729200000001</v>
      </c>
      <c r="T143" s="52"/>
      <c r="U143" s="52"/>
      <c r="V143" s="52"/>
      <c r="W143" s="52"/>
      <c r="X143" s="52"/>
    </row>
    <row r="144" spans="1:24" hidden="1" outlineLevel="1" collapsed="1">
      <c r="A144" s="12">
        <v>44593</v>
      </c>
      <c r="B144" s="52">
        <v>3057.2785119499999</v>
      </c>
      <c r="C144" s="52">
        <f t="shared" ref="C144" si="698">I144+O144</f>
        <v>2679.6617976799998</v>
      </c>
      <c r="D144" s="52">
        <f t="shared" ref="D144" si="699">J144+P144</f>
        <v>377.61671427000005</v>
      </c>
      <c r="E144" s="52">
        <f t="shared" ref="E144" si="700">K144+Q144</f>
        <v>306.69946947</v>
      </c>
      <c r="F144" s="52">
        <f t="shared" ref="F144" si="701">L144+R144</f>
        <v>61.357177839999999</v>
      </c>
      <c r="G144" s="52">
        <f t="shared" ref="G144" si="702">M144+S144</f>
        <v>9.5600669600000003</v>
      </c>
      <c r="H144" s="52">
        <f t="shared" ref="H144" si="703">SUM(I144:J144)</f>
        <v>1956.4403318899999</v>
      </c>
      <c r="I144" s="52">
        <v>1647.09088277</v>
      </c>
      <c r="J144" s="52">
        <f t="shared" ref="J144" si="704">SUM(K144:M144)</f>
        <v>309.34944912000003</v>
      </c>
      <c r="K144" s="52">
        <v>245.891212</v>
      </c>
      <c r="L144" s="52">
        <v>61.357177839999999</v>
      </c>
      <c r="M144" s="52">
        <v>2.1010592799999999</v>
      </c>
      <c r="N144" s="52">
        <f t="shared" ref="N144" si="705">SUM(O144:P144)</f>
        <v>1100.8381800599998</v>
      </c>
      <c r="O144" s="52">
        <v>1032.5709149099998</v>
      </c>
      <c r="P144" s="52">
        <f t="shared" ref="P144" si="706">SUM(Q144:S144)</f>
        <v>68.26726515</v>
      </c>
      <c r="Q144" s="52">
        <v>60.808257470000001</v>
      </c>
      <c r="R144" s="52">
        <v>0</v>
      </c>
      <c r="S144" s="52">
        <v>7.45900768</v>
      </c>
      <c r="T144" s="52"/>
      <c r="U144" s="52"/>
      <c r="V144" s="52"/>
      <c r="W144" s="52"/>
      <c r="X144" s="52"/>
    </row>
    <row r="145" spans="1:24" hidden="1" outlineLevel="1" collapsed="1">
      <c r="A145" s="12">
        <v>44621</v>
      </c>
      <c r="B145" s="52">
        <v>2733.66227093</v>
      </c>
      <c r="C145" s="52">
        <f t="shared" ref="C145" si="707">I145+O145</f>
        <v>2342.2671757799999</v>
      </c>
      <c r="D145" s="52">
        <f t="shared" ref="D145" si="708">J145+P145</f>
        <v>391.39509514999997</v>
      </c>
      <c r="E145" s="52">
        <f t="shared" ref="E145" si="709">K145+Q145</f>
        <v>320.94641211999999</v>
      </c>
      <c r="F145" s="52">
        <f t="shared" ref="F145" si="710">L145+R145</f>
        <v>61.490109909999994</v>
      </c>
      <c r="G145" s="52">
        <f t="shared" ref="G145" si="711">M145+S145</f>
        <v>8.9585731200000005</v>
      </c>
      <c r="H145" s="52">
        <f t="shared" ref="H145" si="712">SUM(I145:J145)</f>
        <v>1783.69559845</v>
      </c>
      <c r="I145" s="52">
        <v>1466.5577449100001</v>
      </c>
      <c r="J145" s="52">
        <f t="shared" ref="J145" si="713">SUM(K145:M145)</f>
        <v>317.13785353999998</v>
      </c>
      <c r="K145" s="52">
        <v>255.53640077999998</v>
      </c>
      <c r="L145" s="52">
        <v>60.088925529999997</v>
      </c>
      <c r="M145" s="52">
        <v>1.5125272299999999</v>
      </c>
      <c r="N145" s="52">
        <f t="shared" ref="N145" si="714">SUM(O145:P145)</f>
        <v>949.96667247999994</v>
      </c>
      <c r="O145" s="52">
        <v>875.70943087000001</v>
      </c>
      <c r="P145" s="52">
        <f t="shared" ref="P145" si="715">SUM(Q145:S145)</f>
        <v>74.257241609999994</v>
      </c>
      <c r="Q145" s="52">
        <v>65.410011339999997</v>
      </c>
      <c r="R145" s="52">
        <v>1.4011843799999999</v>
      </c>
      <c r="S145" s="52">
        <v>7.4460458899999997</v>
      </c>
      <c r="T145" s="52"/>
      <c r="U145" s="52"/>
      <c r="V145" s="52"/>
      <c r="W145" s="52"/>
      <c r="X145" s="52"/>
    </row>
    <row r="146" spans="1:24" hidden="1" outlineLevel="1" collapsed="1">
      <c r="A146" s="12">
        <v>44652</v>
      </c>
      <c r="B146" s="52">
        <v>2726.8067367499998</v>
      </c>
      <c r="C146" s="52">
        <f t="shared" ref="C146" si="716">I146+O146</f>
        <v>2248.32728124</v>
      </c>
      <c r="D146" s="52">
        <f t="shared" ref="D146" si="717">J146+P146</f>
        <v>478.47945550999998</v>
      </c>
      <c r="E146" s="52">
        <f t="shared" ref="E146" si="718">K146+Q146</f>
        <v>410.75361484000001</v>
      </c>
      <c r="F146" s="52">
        <f t="shared" ref="F146" si="719">L146+R146</f>
        <v>59.667822389999998</v>
      </c>
      <c r="G146" s="52">
        <f t="shared" ref="G146" si="720">M146+S146</f>
        <v>8.0580182800000006</v>
      </c>
      <c r="H146" s="52">
        <f t="shared" ref="H146" si="721">SUM(I146:J146)</f>
        <v>1871.8746273299998</v>
      </c>
      <c r="I146" s="52">
        <v>1466.4091422399999</v>
      </c>
      <c r="J146" s="52">
        <f t="shared" ref="J146" si="722">SUM(K146:M146)</f>
        <v>405.46548509000002</v>
      </c>
      <c r="K146" s="52">
        <v>347.68427722000001</v>
      </c>
      <c r="L146" s="52">
        <v>56.2689168</v>
      </c>
      <c r="M146" s="52">
        <v>1.5122910700000001</v>
      </c>
      <c r="N146" s="52">
        <f t="shared" ref="N146" si="723">SUM(O146:P146)</f>
        <v>854.93210941999996</v>
      </c>
      <c r="O146" s="52">
        <v>781.918139</v>
      </c>
      <c r="P146" s="52">
        <f t="shared" ref="P146" si="724">SUM(Q146:S146)</f>
        <v>73.013970419999993</v>
      </c>
      <c r="Q146" s="52">
        <v>63.069337619999999</v>
      </c>
      <c r="R146" s="52">
        <v>3.39890559</v>
      </c>
      <c r="S146" s="52">
        <v>6.5457272099999999</v>
      </c>
      <c r="T146" s="52"/>
      <c r="U146" s="52"/>
      <c r="V146" s="52"/>
      <c r="W146" s="52"/>
      <c r="X146" s="52"/>
    </row>
    <row r="147" spans="1:24" hidden="1" outlineLevel="1" collapsed="1">
      <c r="A147" s="12">
        <v>44682</v>
      </c>
      <c r="B147" s="52">
        <v>2775.3249840099998</v>
      </c>
      <c r="C147" s="52">
        <f t="shared" ref="C147" si="725">I147+O147</f>
        <v>2469.5998238599996</v>
      </c>
      <c r="D147" s="52">
        <f t="shared" ref="D147" si="726">J147+P147</f>
        <v>305.72516014999997</v>
      </c>
      <c r="E147" s="52">
        <f t="shared" ref="E147" si="727">K147+Q147</f>
        <v>260.50397007000004</v>
      </c>
      <c r="F147" s="52">
        <f t="shared" ref="F147" si="728">L147+R147</f>
        <v>36.701567630000007</v>
      </c>
      <c r="G147" s="52">
        <f t="shared" ref="G147" si="729">M147+S147</f>
        <v>8.51962245</v>
      </c>
      <c r="H147" s="52">
        <f t="shared" ref="H147" si="730">SUM(I147:J147)</f>
        <v>1889.9005088599997</v>
      </c>
      <c r="I147" s="52">
        <v>1628.2587110099998</v>
      </c>
      <c r="J147" s="52">
        <f t="shared" ref="J147" si="731">SUM(K147:M147)</f>
        <v>261.64179784999999</v>
      </c>
      <c r="K147" s="52">
        <v>226.91742496000001</v>
      </c>
      <c r="L147" s="52">
        <v>33.212254970000004</v>
      </c>
      <c r="M147" s="52">
        <v>1.5121179199999999</v>
      </c>
      <c r="N147" s="52">
        <f t="shared" ref="N147" si="732">SUM(O147:P147)</f>
        <v>885.42447514999992</v>
      </c>
      <c r="O147" s="52">
        <v>841.34111284999994</v>
      </c>
      <c r="P147" s="52">
        <f t="shared" ref="P147" si="733">SUM(Q147:S147)</f>
        <v>44.083362300000005</v>
      </c>
      <c r="Q147" s="52">
        <v>33.586545110000003</v>
      </c>
      <c r="R147" s="52">
        <v>3.48931266</v>
      </c>
      <c r="S147" s="52">
        <v>7.0075045300000003</v>
      </c>
      <c r="T147" s="52"/>
      <c r="U147" s="52"/>
      <c r="V147" s="52"/>
      <c r="W147" s="52"/>
      <c r="X147" s="52"/>
    </row>
    <row r="148" spans="1:24" hidden="1" outlineLevel="1" collapsed="1">
      <c r="A148" s="12">
        <v>44713</v>
      </c>
      <c r="B148" s="52">
        <v>2926.0267062899998</v>
      </c>
      <c r="C148" s="52">
        <f t="shared" ref="C148" si="734">I148+O148</f>
        <v>2502.9629660400001</v>
      </c>
      <c r="D148" s="52">
        <f t="shared" ref="D148" si="735">J148+P148</f>
        <v>423.06374025000002</v>
      </c>
      <c r="E148" s="52">
        <f t="shared" ref="E148" si="736">K148+Q148</f>
        <v>368.04167448999999</v>
      </c>
      <c r="F148" s="52">
        <f t="shared" ref="F148" si="737">L148+R148</f>
        <v>41.83643155</v>
      </c>
      <c r="G148" s="52">
        <f t="shared" ref="G148" si="738">M148+S148</f>
        <v>13.18563421</v>
      </c>
      <c r="H148" s="52">
        <f t="shared" ref="H148" si="739">SUM(I148:J148)</f>
        <v>2007.6016545299999</v>
      </c>
      <c r="I148" s="52">
        <v>1670.91273237</v>
      </c>
      <c r="J148" s="52">
        <f t="shared" ref="J148" si="740">SUM(K148:M148)</f>
        <v>336.68892216</v>
      </c>
      <c r="K148" s="52">
        <v>292.35951796000001</v>
      </c>
      <c r="L148" s="52">
        <v>38.42747687</v>
      </c>
      <c r="M148" s="52">
        <v>5.9019273300000004</v>
      </c>
      <c r="N148" s="52">
        <f t="shared" ref="N148" si="741">SUM(O148:P148)</f>
        <v>918.42505175999997</v>
      </c>
      <c r="O148" s="52">
        <v>832.05023367000001</v>
      </c>
      <c r="P148" s="52">
        <f t="shared" ref="P148" si="742">SUM(Q148:S148)</f>
        <v>86.374818089999991</v>
      </c>
      <c r="Q148" s="52">
        <v>75.68215653</v>
      </c>
      <c r="R148" s="52">
        <v>3.4089546799999999</v>
      </c>
      <c r="S148" s="52">
        <v>7.2837068800000004</v>
      </c>
      <c r="T148" s="52"/>
      <c r="U148" s="52"/>
      <c r="V148" s="52"/>
      <c r="W148" s="52"/>
      <c r="X148" s="52"/>
    </row>
    <row r="149" spans="1:24" hidden="1" outlineLevel="1" collapsed="1">
      <c r="A149" s="12">
        <v>44743</v>
      </c>
      <c r="B149" s="52">
        <v>3024.3437248</v>
      </c>
      <c r="C149" s="52">
        <f t="shared" ref="C149" si="743">I149+O149</f>
        <v>2570.2464833399999</v>
      </c>
      <c r="D149" s="52">
        <f t="shared" ref="D149" si="744">J149+P149</f>
        <v>454.09724145999996</v>
      </c>
      <c r="E149" s="52">
        <f t="shared" ref="E149" si="745">K149+Q149</f>
        <v>396.75047777999998</v>
      </c>
      <c r="F149" s="52">
        <f t="shared" ref="F149" si="746">L149+R149</f>
        <v>42.122920659999998</v>
      </c>
      <c r="G149" s="52">
        <f t="shared" ref="G149" si="747">M149+S149</f>
        <v>15.22384302</v>
      </c>
      <c r="H149" s="52">
        <f t="shared" ref="H149" si="748">SUM(I149:J149)</f>
        <v>1926.9794618299998</v>
      </c>
      <c r="I149" s="52">
        <v>1530.0329387899999</v>
      </c>
      <c r="J149" s="52">
        <f t="shared" ref="J149" si="749">SUM(K149:M149)</f>
        <v>396.94652303999999</v>
      </c>
      <c r="K149" s="52">
        <v>352.97957936</v>
      </c>
      <c r="L149" s="52">
        <v>38.02515391</v>
      </c>
      <c r="M149" s="52">
        <v>5.9417897699999997</v>
      </c>
      <c r="N149" s="52">
        <f t="shared" ref="N149" si="750">SUM(O149:P149)</f>
        <v>1097.36426297</v>
      </c>
      <c r="O149" s="52">
        <v>1040.2135445500001</v>
      </c>
      <c r="P149" s="52">
        <f t="shared" ref="P149" si="751">SUM(Q149:S149)</f>
        <v>57.150718420000004</v>
      </c>
      <c r="Q149" s="52">
        <v>43.770898420000002</v>
      </c>
      <c r="R149" s="52">
        <v>4.0977667499999999</v>
      </c>
      <c r="S149" s="52">
        <v>9.2820532500000006</v>
      </c>
      <c r="T149" s="52"/>
      <c r="U149" s="52"/>
      <c r="V149" s="52"/>
      <c r="W149" s="52"/>
      <c r="X149" s="52"/>
    </row>
    <row r="150" spans="1:24" hidden="1" outlineLevel="1" collapsed="1">
      <c r="A150" s="12">
        <v>44774</v>
      </c>
      <c r="B150" s="52">
        <v>3143.3688355699996</v>
      </c>
      <c r="C150" s="52">
        <f t="shared" ref="C150" si="752">I150+O150</f>
        <v>2625.22916085</v>
      </c>
      <c r="D150" s="52">
        <f t="shared" ref="D150" si="753">J150+P150</f>
        <v>518.1396747199999</v>
      </c>
      <c r="E150" s="52">
        <f t="shared" ref="E150" si="754">K150+Q150</f>
        <v>385.42941152999992</v>
      </c>
      <c r="F150" s="52">
        <f t="shared" ref="F150" si="755">L150+R150</f>
        <v>117.25430650000001</v>
      </c>
      <c r="G150" s="52">
        <f t="shared" ref="G150" si="756">M150+S150</f>
        <v>15.455956690000001</v>
      </c>
      <c r="H150" s="52">
        <f t="shared" ref="H150" si="757">SUM(I150:J150)</f>
        <v>2043.0253526399999</v>
      </c>
      <c r="I150" s="52">
        <v>1581.4639395199999</v>
      </c>
      <c r="J150" s="52">
        <f t="shared" ref="J150" si="758">SUM(K150:M150)</f>
        <v>461.56141311999994</v>
      </c>
      <c r="K150" s="52">
        <v>342.32769929999995</v>
      </c>
      <c r="L150" s="52">
        <v>113.19420955000001</v>
      </c>
      <c r="M150" s="52">
        <v>6.0395042700000001</v>
      </c>
      <c r="N150" s="52">
        <f t="shared" ref="N150" si="759">SUM(O150:P150)</f>
        <v>1100.3434829299999</v>
      </c>
      <c r="O150" s="52">
        <v>1043.76522133</v>
      </c>
      <c r="P150" s="52">
        <f t="shared" ref="P150" si="760">SUM(Q150:S150)</f>
        <v>56.578261599999998</v>
      </c>
      <c r="Q150" s="52">
        <v>43.101712229999997</v>
      </c>
      <c r="R150" s="52">
        <v>4.0600969500000001</v>
      </c>
      <c r="S150" s="52">
        <v>9.4164524200000006</v>
      </c>
      <c r="T150" s="52"/>
      <c r="U150" s="52"/>
      <c r="V150" s="52"/>
      <c r="W150" s="52"/>
      <c r="X150" s="52"/>
    </row>
    <row r="151" spans="1:24" hidden="1" outlineLevel="1" collapsed="1">
      <c r="A151" s="12">
        <v>44805</v>
      </c>
      <c r="B151" s="52">
        <v>3258.7724441600003</v>
      </c>
      <c r="C151" s="52">
        <f t="shared" ref="C151" si="761">I151+O151</f>
        <v>2750.4847903</v>
      </c>
      <c r="D151" s="52">
        <f t="shared" ref="D151" si="762">J151+P151</f>
        <v>508.28765386000003</v>
      </c>
      <c r="E151" s="52">
        <f t="shared" ref="E151" si="763">K151+Q151</f>
        <v>385.61138290000002</v>
      </c>
      <c r="F151" s="52">
        <f t="shared" ref="F151" si="764">L151+R151</f>
        <v>106.83885658999999</v>
      </c>
      <c r="G151" s="52">
        <f t="shared" ref="G151" si="765">M151+S151</f>
        <v>15.837414370000001</v>
      </c>
      <c r="H151" s="52">
        <f t="shared" ref="H151" si="766">SUM(I151:J151)</f>
        <v>2214.9142380599997</v>
      </c>
      <c r="I151" s="52">
        <v>1802.7445009199998</v>
      </c>
      <c r="J151" s="52">
        <f t="shared" ref="J151" si="767">SUM(K151:M151)</f>
        <v>412.16973714000005</v>
      </c>
      <c r="K151" s="52">
        <v>303.27843381000002</v>
      </c>
      <c r="L151" s="52">
        <v>102.90007713999999</v>
      </c>
      <c r="M151" s="52">
        <v>5.9912261899999999</v>
      </c>
      <c r="N151" s="52">
        <f t="shared" ref="N151" si="768">SUM(O151:P151)</f>
        <v>1043.8582061</v>
      </c>
      <c r="O151" s="52">
        <v>947.74028938000004</v>
      </c>
      <c r="P151" s="52">
        <f t="shared" ref="P151" si="769">SUM(Q151:S151)</f>
        <v>96.117916719999997</v>
      </c>
      <c r="Q151" s="52">
        <v>82.33294909</v>
      </c>
      <c r="R151" s="52">
        <v>3.9387794500000002</v>
      </c>
      <c r="S151" s="52">
        <v>9.8461881800000004</v>
      </c>
      <c r="T151" s="52"/>
      <c r="U151" s="52"/>
      <c r="V151" s="52"/>
      <c r="W151" s="52"/>
      <c r="X151" s="52"/>
    </row>
    <row r="152" spans="1:24" hidden="1" outlineLevel="1" collapsed="1">
      <c r="A152" s="12">
        <v>44835</v>
      </c>
      <c r="B152" s="52">
        <v>3528.2962142400002</v>
      </c>
      <c r="C152" s="52">
        <f t="shared" ref="C152" si="770">I152+O152</f>
        <v>2967.0009005299999</v>
      </c>
      <c r="D152" s="52">
        <f t="shared" ref="D152" si="771">J152+P152</f>
        <v>561.29531371000007</v>
      </c>
      <c r="E152" s="52">
        <f t="shared" ref="E152" si="772">K152+Q152</f>
        <v>433.18946520000003</v>
      </c>
      <c r="F152" s="52">
        <f t="shared" ref="F152" si="773">L152+R152</f>
        <v>111.39783548</v>
      </c>
      <c r="G152" s="52">
        <f t="shared" ref="G152" si="774">M152+S152</f>
        <v>16.70801303</v>
      </c>
      <c r="H152" s="52">
        <f t="shared" ref="H152" si="775">SUM(I152:J152)</f>
        <v>2368.39927309</v>
      </c>
      <c r="I152" s="52">
        <v>1895.82925191</v>
      </c>
      <c r="J152" s="52">
        <f t="shared" ref="J152" si="776">SUM(K152:M152)</f>
        <v>472.57002118000003</v>
      </c>
      <c r="K152" s="52">
        <v>359.21265926000001</v>
      </c>
      <c r="L152" s="52">
        <v>107.3650854</v>
      </c>
      <c r="M152" s="52">
        <v>5.9922765199999999</v>
      </c>
      <c r="N152" s="52">
        <f t="shared" ref="N152" si="777">SUM(O152:P152)</f>
        <v>1159.89694115</v>
      </c>
      <c r="O152" s="52">
        <v>1071.17164862</v>
      </c>
      <c r="P152" s="52">
        <f t="shared" ref="P152" si="778">SUM(Q152:S152)</f>
        <v>88.725292530000004</v>
      </c>
      <c r="Q152" s="52">
        <v>73.976805940000006</v>
      </c>
      <c r="R152" s="52">
        <v>4.0327500799999996</v>
      </c>
      <c r="S152" s="52">
        <v>10.715736509999999</v>
      </c>
      <c r="T152" s="52"/>
      <c r="U152" s="52"/>
      <c r="V152" s="52"/>
      <c r="W152" s="52"/>
      <c r="X152" s="52"/>
    </row>
    <row r="153" spans="1:24" hidden="1" outlineLevel="1" collapsed="1">
      <c r="A153" s="12">
        <v>44866</v>
      </c>
      <c r="B153" s="52">
        <v>3542.8033347199998</v>
      </c>
      <c r="C153" s="52">
        <f t="shared" ref="C153" si="779">I153+O153</f>
        <v>3198.0410998399998</v>
      </c>
      <c r="D153" s="52">
        <f t="shared" ref="D153" si="780">J153+P153</f>
        <v>344.76223487999999</v>
      </c>
      <c r="E153" s="52">
        <f t="shared" ref="E153" si="781">K153+Q153</f>
        <v>277.24713494999997</v>
      </c>
      <c r="F153" s="52">
        <f t="shared" ref="F153" si="782">L153+R153</f>
        <v>49.608252180000001</v>
      </c>
      <c r="G153" s="52">
        <f t="shared" ref="G153" si="783">M153+S153</f>
        <v>17.906847750000001</v>
      </c>
      <c r="H153" s="52">
        <f t="shared" ref="H153" si="784">SUM(I153:J153)</f>
        <v>2569.9610585</v>
      </c>
      <c r="I153" s="52">
        <v>2283.2450346599999</v>
      </c>
      <c r="J153" s="52">
        <f t="shared" ref="J153" si="785">SUM(K153:M153)</f>
        <v>286.71602383999999</v>
      </c>
      <c r="K153" s="52">
        <v>235.31587741999999</v>
      </c>
      <c r="L153" s="52">
        <v>45.4066039</v>
      </c>
      <c r="M153" s="52">
        <v>5.9935425200000001</v>
      </c>
      <c r="N153" s="52">
        <f t="shared" ref="N153" si="786">SUM(O153:P153)</f>
        <v>972.84227621999992</v>
      </c>
      <c r="O153" s="52">
        <v>914.79606517999991</v>
      </c>
      <c r="P153" s="52">
        <f t="shared" ref="P153" si="787">SUM(Q153:S153)</f>
        <v>58.046211040000003</v>
      </c>
      <c r="Q153" s="52">
        <v>41.931257530000003</v>
      </c>
      <c r="R153" s="52">
        <v>4.2016482799999997</v>
      </c>
      <c r="S153" s="52">
        <v>11.913305230000001</v>
      </c>
      <c r="T153" s="52"/>
      <c r="U153" s="52"/>
      <c r="V153" s="52"/>
      <c r="W153" s="52"/>
      <c r="X153" s="52"/>
    </row>
    <row r="154" spans="1:24" hidden="1" outlineLevel="1" collapsed="1">
      <c r="A154" s="12">
        <v>44896</v>
      </c>
      <c r="B154" s="52">
        <v>3589.235350240001</v>
      </c>
      <c r="C154" s="52">
        <f t="shared" ref="C154" si="788">I154+O154</f>
        <v>3241.1955864600004</v>
      </c>
      <c r="D154" s="52">
        <f t="shared" ref="D154" si="789">J154+P154</f>
        <v>348.03976377999999</v>
      </c>
      <c r="E154" s="52">
        <f t="shared" ref="E154" si="790">K154+Q154</f>
        <v>294.16364417</v>
      </c>
      <c r="F154" s="52">
        <f t="shared" ref="F154" si="791">L154+R154</f>
        <v>35.08270314</v>
      </c>
      <c r="G154" s="52">
        <f t="shared" ref="G154" si="792">M154+S154</f>
        <v>18.79341647</v>
      </c>
      <c r="H154" s="52">
        <f t="shared" ref="H154" si="793">SUM(I154:J154)</f>
        <v>2622.3918443000002</v>
      </c>
      <c r="I154" s="52">
        <v>2333.0561635100003</v>
      </c>
      <c r="J154" s="52">
        <f t="shared" ref="J154" si="794">SUM(K154:M154)</f>
        <v>289.33568078999997</v>
      </c>
      <c r="K154" s="52">
        <v>252.57196855999999</v>
      </c>
      <c r="L154" s="52">
        <v>30.768454160000001</v>
      </c>
      <c r="M154" s="52">
        <v>5.9952580700000002</v>
      </c>
      <c r="N154" s="52">
        <f t="shared" ref="N154" si="795">SUM(O154:P154)</f>
        <v>966.84350594</v>
      </c>
      <c r="O154" s="52">
        <v>908.13942295000004</v>
      </c>
      <c r="P154" s="52">
        <f t="shared" ref="P154" si="796">SUM(Q154:S154)</f>
        <v>58.704082990000003</v>
      </c>
      <c r="Q154" s="52">
        <v>41.591675610000003</v>
      </c>
      <c r="R154" s="52">
        <v>4.3142489800000003</v>
      </c>
      <c r="S154" s="52">
        <v>12.7981584</v>
      </c>
      <c r="T154" s="52"/>
      <c r="U154" s="52"/>
      <c r="V154" s="52"/>
      <c r="W154" s="52"/>
      <c r="X154" s="52"/>
    </row>
    <row r="155" spans="1:24" hidden="1" outlineLevel="1" collapsed="1">
      <c r="A155" s="12">
        <v>44927</v>
      </c>
      <c r="B155" s="52">
        <v>3384.0158287200002</v>
      </c>
      <c r="C155" s="52">
        <f t="shared" ref="C155" si="797">I155+O155</f>
        <v>2971.9977721199998</v>
      </c>
      <c r="D155" s="52">
        <f t="shared" ref="D155" si="798">J155+P155</f>
        <v>412.01805659999997</v>
      </c>
      <c r="E155" s="52">
        <f t="shared" ref="E155" si="799">K155+Q155</f>
        <v>358.24683629999998</v>
      </c>
      <c r="F155" s="52">
        <f t="shared" ref="F155" si="800">L155+R155</f>
        <v>34.340504250000002</v>
      </c>
      <c r="G155" s="52">
        <f t="shared" ref="G155" si="801">M155+S155</f>
        <v>19.430716050000001</v>
      </c>
      <c r="H155" s="52">
        <f t="shared" ref="H155" si="802">SUM(I155:J155)</f>
        <v>2364.3740199999997</v>
      </c>
      <c r="I155" s="52">
        <v>2011.7382088699999</v>
      </c>
      <c r="J155" s="52">
        <f t="shared" ref="J155" si="803">SUM(K155:M155)</f>
        <v>352.63581112999998</v>
      </c>
      <c r="K155" s="52">
        <v>316.71474955999997</v>
      </c>
      <c r="L155" s="52">
        <v>29.92377926</v>
      </c>
      <c r="M155" s="52">
        <v>5.9972823100000001</v>
      </c>
      <c r="N155" s="52">
        <f t="shared" ref="N155" si="804">SUM(O155:P155)</f>
        <v>1019.64180872</v>
      </c>
      <c r="O155" s="52">
        <v>960.25956324999993</v>
      </c>
      <c r="P155" s="52">
        <f t="shared" ref="P155" si="805">SUM(Q155:S155)</f>
        <v>59.382245469999994</v>
      </c>
      <c r="Q155" s="52">
        <v>41.532086739999997</v>
      </c>
      <c r="R155" s="52">
        <v>4.4167249899999996</v>
      </c>
      <c r="S155" s="52">
        <v>13.43343374</v>
      </c>
      <c r="T155" s="52"/>
      <c r="U155" s="52"/>
      <c r="V155" s="52"/>
      <c r="W155" s="52"/>
      <c r="X155" s="52"/>
    </row>
    <row r="156" spans="1:24" hidden="1" outlineLevel="1" collapsed="1">
      <c r="A156" s="12">
        <v>44958</v>
      </c>
      <c r="B156" s="52">
        <v>3699.2205735399998</v>
      </c>
      <c r="C156" s="52">
        <f t="shared" ref="C156" si="806">I156+O156</f>
        <v>3092.1495331199999</v>
      </c>
      <c r="D156" s="52">
        <f t="shared" ref="D156" si="807">J156+P156</f>
        <v>607.07104042000003</v>
      </c>
      <c r="E156" s="52">
        <f t="shared" ref="E156" si="808">K156+Q156</f>
        <v>553.95290103000002</v>
      </c>
      <c r="F156" s="52">
        <f t="shared" ref="F156" si="809">L156+R156</f>
        <v>34.951698649999997</v>
      </c>
      <c r="G156" s="52">
        <f t="shared" ref="G156" si="810">M156+S156</f>
        <v>18.166440739999999</v>
      </c>
      <c r="H156" s="52">
        <f t="shared" ref="H156" si="811">SUM(I156:J156)</f>
        <v>2701.5472453800003</v>
      </c>
      <c r="I156" s="52">
        <v>2229.3975294100001</v>
      </c>
      <c r="J156" s="52">
        <f t="shared" ref="J156" si="812">SUM(K156:M156)</f>
        <v>472.14971597000005</v>
      </c>
      <c r="K156" s="52">
        <v>435.47530161000003</v>
      </c>
      <c r="L156" s="52">
        <v>30.675111860000001</v>
      </c>
      <c r="M156" s="52">
        <v>5.9993024999999998</v>
      </c>
      <c r="N156" s="52">
        <f t="shared" ref="N156" si="813">SUM(O156:P156)</f>
        <v>997.67332815999998</v>
      </c>
      <c r="O156" s="52">
        <v>862.75200370999994</v>
      </c>
      <c r="P156" s="52">
        <f t="shared" ref="P156" si="814">SUM(Q156:S156)</f>
        <v>134.92132444999999</v>
      </c>
      <c r="Q156" s="52">
        <v>118.47759942</v>
      </c>
      <c r="R156" s="52">
        <v>4.2765867899999996</v>
      </c>
      <c r="S156" s="52">
        <v>12.16713824</v>
      </c>
      <c r="T156" s="52"/>
      <c r="U156" s="52"/>
      <c r="V156" s="52"/>
      <c r="W156" s="52"/>
      <c r="X156" s="52"/>
    </row>
    <row r="157" spans="1:24" hidden="1" outlineLevel="1" collapsed="1">
      <c r="A157" s="12">
        <v>44986</v>
      </c>
      <c r="B157" s="52">
        <v>3923.0580625800003</v>
      </c>
      <c r="C157" s="52">
        <f t="shared" ref="C157" si="815">I157+O157</f>
        <v>3188.5288327799999</v>
      </c>
      <c r="D157" s="52">
        <f t="shared" ref="D157" si="816">J157+P157</f>
        <v>734.52922979999994</v>
      </c>
      <c r="E157" s="52">
        <f t="shared" ref="E157" si="817">K157+Q157</f>
        <v>689.40426736000006</v>
      </c>
      <c r="F157" s="52">
        <f t="shared" ref="F157" si="818">L157+R157</f>
        <v>26.01441466</v>
      </c>
      <c r="G157" s="52">
        <f t="shared" ref="G157" si="819">M157+S157</f>
        <v>19.110547780000001</v>
      </c>
      <c r="H157" s="52">
        <f t="shared" ref="H157" si="820">SUM(I157:J157)</f>
        <v>2919.7803316200002</v>
      </c>
      <c r="I157" s="52">
        <v>2325.7969091700002</v>
      </c>
      <c r="J157" s="52">
        <f t="shared" ref="J157" si="821">SUM(K157:M157)</f>
        <v>593.98342244999992</v>
      </c>
      <c r="K157" s="52">
        <v>561.96690705000003</v>
      </c>
      <c r="L157" s="52">
        <v>26.01441466</v>
      </c>
      <c r="M157" s="52">
        <v>6.0021007400000004</v>
      </c>
      <c r="N157" s="52">
        <f t="shared" ref="N157" si="822">SUM(O157:P157)</f>
        <v>1003.27773096</v>
      </c>
      <c r="O157" s="52">
        <v>862.73192360999997</v>
      </c>
      <c r="P157" s="52">
        <f t="shared" ref="P157" si="823">SUM(Q157:S157)</f>
        <v>140.54580734999999</v>
      </c>
      <c r="Q157" s="52">
        <v>127.43736031</v>
      </c>
      <c r="R157" s="52">
        <v>0</v>
      </c>
      <c r="S157" s="52">
        <v>13.10844704</v>
      </c>
      <c r="T157" s="52"/>
      <c r="U157" s="52"/>
      <c r="V157" s="52"/>
      <c r="W157" s="52"/>
      <c r="X157" s="52"/>
    </row>
    <row r="158" spans="1:24" hidden="1" outlineLevel="1" collapsed="1">
      <c r="A158" s="12">
        <v>45017</v>
      </c>
      <c r="B158" s="52">
        <v>4120.6394446900003</v>
      </c>
      <c r="C158" s="52">
        <f t="shared" ref="C158" si="824">I158+O158</f>
        <v>3314.71117611</v>
      </c>
      <c r="D158" s="52">
        <f t="shared" ref="D158" si="825">J158+P158</f>
        <v>805.92826858000001</v>
      </c>
      <c r="E158" s="52">
        <f t="shared" ref="E158" si="826">K158+Q158</f>
        <v>765.17070965999994</v>
      </c>
      <c r="F158" s="52">
        <f t="shared" ref="F158" si="827">L158+R158</f>
        <v>21.320319450000003</v>
      </c>
      <c r="G158" s="52">
        <f t="shared" ref="G158" si="828">M158+S158</f>
        <v>19.437239470000002</v>
      </c>
      <c r="H158" s="52">
        <f t="shared" ref="H158" si="829">SUM(I158:J158)</f>
        <v>3036.5395197499997</v>
      </c>
      <c r="I158" s="52">
        <v>2328.6957140099998</v>
      </c>
      <c r="J158" s="52">
        <f t="shared" ref="J158" si="830">SUM(K158:M158)</f>
        <v>707.84380573999999</v>
      </c>
      <c r="K158" s="52">
        <v>680.51847713999996</v>
      </c>
      <c r="L158" s="52">
        <v>21.320319450000003</v>
      </c>
      <c r="M158" s="52">
        <v>6.0050091500000002</v>
      </c>
      <c r="N158" s="52">
        <f t="shared" ref="N158" si="831">SUM(O158:P158)</f>
        <v>1084.0999249399999</v>
      </c>
      <c r="O158" s="52">
        <v>986.01546210000004</v>
      </c>
      <c r="P158" s="52">
        <f t="shared" ref="P158" si="832">SUM(Q158:S158)</f>
        <v>98.08446284</v>
      </c>
      <c r="Q158" s="52">
        <v>84.652232519999998</v>
      </c>
      <c r="R158" s="52">
        <v>0</v>
      </c>
      <c r="S158" s="52">
        <v>13.43223032</v>
      </c>
      <c r="T158" s="52"/>
      <c r="U158" s="52"/>
      <c r="V158" s="52"/>
      <c r="W158" s="52"/>
      <c r="X158" s="52"/>
    </row>
    <row r="159" spans="1:24" hidden="1" outlineLevel="1" collapsed="1">
      <c r="A159" s="12">
        <v>45047</v>
      </c>
      <c r="B159" s="52">
        <v>4243.6254586400009</v>
      </c>
      <c r="C159" s="52">
        <f t="shared" ref="C159" si="833">I159+O159</f>
        <v>3273.37575857</v>
      </c>
      <c r="D159" s="52">
        <f t="shared" ref="D159" si="834">J159+P159</f>
        <v>970.24970007000002</v>
      </c>
      <c r="E159" s="52">
        <f t="shared" ref="E159" si="835">K159+Q159</f>
        <v>924.37741090000009</v>
      </c>
      <c r="F159" s="52">
        <f t="shared" ref="F159" si="836">L159+R159</f>
        <v>26.512044600000003</v>
      </c>
      <c r="G159" s="52">
        <f t="shared" ref="G159" si="837">M159+S159</f>
        <v>19.360244569999999</v>
      </c>
      <c r="H159" s="52">
        <f t="shared" ref="H159" si="838">SUM(I159:J159)</f>
        <v>3172.18303947</v>
      </c>
      <c r="I159" s="52">
        <v>2296.8885580400001</v>
      </c>
      <c r="J159" s="52">
        <f t="shared" ref="J159" si="839">SUM(K159:M159)</f>
        <v>875.29448143000002</v>
      </c>
      <c r="K159" s="52">
        <v>842.77399422000008</v>
      </c>
      <c r="L159" s="52">
        <v>26.512044600000003</v>
      </c>
      <c r="M159" s="52">
        <v>6.0084426100000004</v>
      </c>
      <c r="N159" s="52">
        <f t="shared" ref="N159" si="840">SUM(O159:P159)</f>
        <v>1071.44241917</v>
      </c>
      <c r="O159" s="52">
        <v>976.48720053</v>
      </c>
      <c r="P159" s="52">
        <f t="shared" ref="P159" si="841">SUM(Q159:S159)</f>
        <v>94.955218639999998</v>
      </c>
      <c r="Q159" s="52">
        <v>81.603416679999995</v>
      </c>
      <c r="R159" s="52">
        <v>0</v>
      </c>
      <c r="S159" s="52">
        <v>13.35180196</v>
      </c>
      <c r="T159" s="52"/>
      <c r="U159" s="52"/>
      <c r="V159" s="52"/>
      <c r="W159" s="52"/>
      <c r="X159" s="52"/>
    </row>
    <row r="160" spans="1:24" hidden="1" outlineLevel="1" collapsed="1">
      <c r="A160" s="12">
        <v>45078</v>
      </c>
      <c r="B160" s="52">
        <v>4311.3202803900003</v>
      </c>
      <c r="C160" s="52">
        <f t="shared" ref="C160" si="842">I160+O160</f>
        <v>3288.7437843899997</v>
      </c>
      <c r="D160" s="52">
        <f t="shared" ref="D160" si="843">J160+P160</f>
        <v>1022.5764959999999</v>
      </c>
      <c r="E160" s="52">
        <f t="shared" ref="E160" si="844">K160+Q160</f>
        <v>975.57645400000001</v>
      </c>
      <c r="F160" s="52">
        <f t="shared" ref="F160" si="845">L160+R160</f>
        <v>26.685469810000001</v>
      </c>
      <c r="G160" s="52">
        <f t="shared" ref="G160" si="846">M160+S160</f>
        <v>20.31457219</v>
      </c>
      <c r="H160" s="52">
        <f t="shared" ref="H160" si="847">SUM(I160:J160)</f>
        <v>3196.73210991</v>
      </c>
      <c r="I160" s="52">
        <v>2285.6068049</v>
      </c>
      <c r="J160" s="52">
        <f t="shared" ref="J160" si="848">SUM(K160:M160)</f>
        <v>911.12530500999992</v>
      </c>
      <c r="K160" s="52">
        <v>878.42779214999996</v>
      </c>
      <c r="L160" s="52">
        <v>26.685469810000001</v>
      </c>
      <c r="M160" s="52">
        <v>6.0120430499999999</v>
      </c>
      <c r="N160" s="52">
        <f t="shared" ref="N160" si="849">SUM(O160:P160)</f>
        <v>1114.5881704799999</v>
      </c>
      <c r="O160" s="52">
        <v>1003.1369794899999</v>
      </c>
      <c r="P160" s="52">
        <f t="shared" ref="P160" si="850">SUM(Q160:S160)</f>
        <v>111.45119099</v>
      </c>
      <c r="Q160" s="52">
        <v>97.148661849999996</v>
      </c>
      <c r="R160" s="52">
        <v>0</v>
      </c>
      <c r="S160" s="52">
        <v>14.302529140000001</v>
      </c>
      <c r="T160" s="52"/>
      <c r="U160" s="52"/>
      <c r="V160" s="52"/>
      <c r="W160" s="52"/>
      <c r="X160" s="52"/>
    </row>
    <row r="161" spans="1:24" hidden="1" outlineLevel="1" collapsed="1">
      <c r="A161" s="12">
        <v>45108</v>
      </c>
      <c r="B161" s="52">
        <v>4550.3488762899997</v>
      </c>
      <c r="C161" s="52">
        <f t="shared" ref="C161" si="851">I161+O161</f>
        <v>3688.8290786699999</v>
      </c>
      <c r="D161" s="52">
        <f t="shared" ref="D161" si="852">J161+P161</f>
        <v>861.51979761999996</v>
      </c>
      <c r="E161" s="52">
        <f t="shared" ref="E161" si="853">K161+Q161</f>
        <v>811.66021692999993</v>
      </c>
      <c r="F161" s="52">
        <f t="shared" ref="F161" si="854">L161+R161</f>
        <v>29.138858490000001</v>
      </c>
      <c r="G161" s="52">
        <f t="shared" ref="G161" si="855">M161+S161</f>
        <v>20.720722200000001</v>
      </c>
      <c r="H161" s="52">
        <f t="shared" ref="H161" si="856">SUM(I161:J161)</f>
        <v>3432.8486237699999</v>
      </c>
      <c r="I161" s="52">
        <v>2662.80062623</v>
      </c>
      <c r="J161" s="52">
        <f t="shared" ref="J161" si="857">SUM(K161:M161)</f>
        <v>770.04799753999998</v>
      </c>
      <c r="K161" s="52">
        <v>735.09274393999999</v>
      </c>
      <c r="L161" s="52">
        <v>29.138858490000001</v>
      </c>
      <c r="M161" s="52">
        <v>5.8163951100000002</v>
      </c>
      <c r="N161" s="52">
        <f t="shared" ref="N161" si="858">SUM(O161:P161)</f>
        <v>1117.5002525200002</v>
      </c>
      <c r="O161" s="52">
        <v>1026.0284524400001</v>
      </c>
      <c r="P161" s="52">
        <f t="shared" ref="P161" si="859">SUM(Q161:S161)</f>
        <v>91.471800079999994</v>
      </c>
      <c r="Q161" s="52">
        <v>76.567472989999999</v>
      </c>
      <c r="R161" s="52">
        <v>0</v>
      </c>
      <c r="S161" s="52">
        <v>14.904327090000001</v>
      </c>
      <c r="T161" s="52"/>
      <c r="U161" s="52"/>
      <c r="V161" s="52"/>
      <c r="W161" s="52"/>
      <c r="X161" s="52"/>
    </row>
    <row r="162" spans="1:24" hidden="1" outlineLevel="1" collapsed="1">
      <c r="A162" s="12">
        <v>45139</v>
      </c>
      <c r="B162" s="52">
        <v>4505.91587918</v>
      </c>
      <c r="C162" s="52">
        <f t="shared" ref="C162" si="860">I162+O162</f>
        <v>3537.7256382400001</v>
      </c>
      <c r="D162" s="52">
        <f t="shared" ref="D162" si="861">J162+P162</f>
        <v>968.19024093999997</v>
      </c>
      <c r="E162" s="52">
        <f t="shared" ref="E162" si="862">K162+Q162</f>
        <v>911.00077016</v>
      </c>
      <c r="F162" s="52">
        <f t="shared" ref="F162" si="863">L162+R162</f>
        <v>36.152490700000001</v>
      </c>
      <c r="G162" s="52">
        <f t="shared" ref="G162" si="864">M162+S162</f>
        <v>21.036980079999999</v>
      </c>
      <c r="H162" s="52">
        <f t="shared" ref="H162" si="865">SUM(I162:J162)</f>
        <v>3387.8691337700002</v>
      </c>
      <c r="I162" s="52">
        <v>2514.7143335800001</v>
      </c>
      <c r="J162" s="52">
        <f t="shared" ref="J162" si="866">SUM(K162:M162)</f>
        <v>873.15480018999995</v>
      </c>
      <c r="K162" s="52">
        <v>831.18117744999995</v>
      </c>
      <c r="L162" s="52">
        <v>36.152490700000001</v>
      </c>
      <c r="M162" s="52">
        <v>5.8211320400000002</v>
      </c>
      <c r="N162" s="52">
        <f t="shared" ref="N162" si="867">SUM(O162:P162)</f>
        <v>1118.0467454100001</v>
      </c>
      <c r="O162" s="52">
        <v>1023.0113046600001</v>
      </c>
      <c r="P162" s="52">
        <f t="shared" ref="P162" si="868">SUM(Q162:S162)</f>
        <v>95.035440749999992</v>
      </c>
      <c r="Q162" s="52">
        <v>79.819592709999995</v>
      </c>
      <c r="R162" s="52">
        <v>0</v>
      </c>
      <c r="S162" s="52">
        <v>15.215848039999999</v>
      </c>
      <c r="T162" s="52"/>
      <c r="U162" s="52"/>
      <c r="V162" s="52"/>
      <c r="W162" s="52"/>
      <c r="X162" s="52"/>
    </row>
    <row r="163" spans="1:24" hidden="1" outlineLevel="1" collapsed="1">
      <c r="A163" s="12">
        <v>45170</v>
      </c>
      <c r="B163" s="52">
        <v>4398.2078461999999</v>
      </c>
      <c r="C163" s="52">
        <f t="shared" ref="C163" si="869">I163+O163</f>
        <v>3504.3593904199997</v>
      </c>
      <c r="D163" s="52">
        <f t="shared" ref="D163" si="870">J163+P163</f>
        <v>893.84845577999999</v>
      </c>
      <c r="E163" s="52">
        <f t="shared" ref="E163" si="871">K163+Q163</f>
        <v>839.11081837000006</v>
      </c>
      <c r="F163" s="52">
        <f t="shared" ref="F163" si="872">L163+R163</f>
        <v>33.749556579999997</v>
      </c>
      <c r="G163" s="52">
        <f t="shared" ref="G163" si="873">M163+S163</f>
        <v>20.988080830000001</v>
      </c>
      <c r="H163" s="52">
        <f t="shared" ref="H163" si="874">SUM(I163:J163)</f>
        <v>3327.9104837699997</v>
      </c>
      <c r="I163" s="52">
        <v>2523.8719797799999</v>
      </c>
      <c r="J163" s="52">
        <f t="shared" ref="J163" si="875">SUM(K163:M163)</f>
        <v>804.03850398999998</v>
      </c>
      <c r="K163" s="52">
        <v>764.46275229000003</v>
      </c>
      <c r="L163" s="52">
        <v>33.749556579999997</v>
      </c>
      <c r="M163" s="52">
        <v>5.8261951200000004</v>
      </c>
      <c r="N163" s="52">
        <f t="shared" ref="N163" si="876">SUM(O163:P163)</f>
        <v>1070.2973624299998</v>
      </c>
      <c r="O163" s="52">
        <v>980.48741063999989</v>
      </c>
      <c r="P163" s="52">
        <f t="shared" ref="P163" si="877">SUM(Q163:S163)</f>
        <v>89.809951790000014</v>
      </c>
      <c r="Q163" s="52">
        <v>74.648066080000007</v>
      </c>
      <c r="R163" s="52">
        <v>0</v>
      </c>
      <c r="S163" s="52">
        <v>15.16188571</v>
      </c>
      <c r="T163" s="52"/>
      <c r="U163" s="52"/>
      <c r="V163" s="52"/>
      <c r="W163" s="52"/>
      <c r="X163" s="52"/>
    </row>
    <row r="164" spans="1:24" hidden="1" outlineLevel="1" collapsed="1">
      <c r="A164" s="12">
        <v>45200</v>
      </c>
      <c r="B164" s="52">
        <v>4250.7921547900005</v>
      </c>
      <c r="C164" s="52">
        <f t="shared" ref="C164" si="878">I164+O164</f>
        <v>3569.2857584700005</v>
      </c>
      <c r="D164" s="52">
        <f t="shared" ref="D164" si="879">J164+P164</f>
        <v>681.50639632000002</v>
      </c>
      <c r="E164" s="52">
        <f t="shared" ref="E164" si="880">K164+Q164</f>
        <v>633.98077769000008</v>
      </c>
      <c r="F164" s="52">
        <f t="shared" ref="F164" si="881">L164+R164</f>
        <v>26.56247359</v>
      </c>
      <c r="G164" s="52">
        <f t="shared" ref="G164" si="882">M164+S164</f>
        <v>20.963145040000001</v>
      </c>
      <c r="H164" s="52">
        <f t="shared" ref="H164" si="883">SUM(I164:J164)</f>
        <v>3368.8952169100003</v>
      </c>
      <c r="I164" s="52">
        <v>2778.9051434500002</v>
      </c>
      <c r="J164" s="52">
        <f t="shared" ref="J164" si="884">SUM(K164:M164)</f>
        <v>589.99007345999996</v>
      </c>
      <c r="K164" s="52">
        <v>557.59587708000004</v>
      </c>
      <c r="L164" s="52">
        <v>26.56247359</v>
      </c>
      <c r="M164" s="52">
        <v>5.8317227899999997</v>
      </c>
      <c r="N164" s="52">
        <f t="shared" ref="N164" si="885">SUM(O164:P164)</f>
        <v>881.89693788</v>
      </c>
      <c r="O164" s="52">
        <v>790.38061502000005</v>
      </c>
      <c r="P164" s="52">
        <f t="shared" ref="P164" si="886">SUM(Q164:S164)</f>
        <v>91.516322860000002</v>
      </c>
      <c r="Q164" s="52">
        <v>76.384900610000003</v>
      </c>
      <c r="R164" s="52">
        <v>0</v>
      </c>
      <c r="S164" s="52">
        <v>15.13142225</v>
      </c>
      <c r="T164" s="52"/>
      <c r="U164" s="52"/>
      <c r="V164" s="52"/>
      <c r="W164" s="52"/>
      <c r="X164" s="52"/>
    </row>
    <row r="165" spans="1:24" collapsed="1">
      <c r="A165" s="12">
        <v>45231</v>
      </c>
      <c r="B165" s="52">
        <v>4619.1542023800002</v>
      </c>
      <c r="C165" s="52">
        <f t="shared" ref="C165" si="887">I165+O165</f>
        <v>3950.1309626900002</v>
      </c>
      <c r="D165" s="52">
        <f t="shared" ref="D165" si="888">J165+P165</f>
        <v>669.02323968999997</v>
      </c>
      <c r="E165" s="52">
        <f t="shared" ref="E165" si="889">K165+Q165</f>
        <v>623.49559814999998</v>
      </c>
      <c r="F165" s="52">
        <f t="shared" ref="F165" si="890">L165+R165</f>
        <v>24.064310859999999</v>
      </c>
      <c r="G165" s="52">
        <f t="shared" ref="G165" si="891">M165+S165</f>
        <v>21.463330679999999</v>
      </c>
      <c r="H165" s="52">
        <f t="shared" ref="H165" si="892">SUM(I165:J165)</f>
        <v>3684.7367057000001</v>
      </c>
      <c r="I165" s="52">
        <v>3104.3823577100002</v>
      </c>
      <c r="J165" s="52">
        <f t="shared" ref="J165" si="893">SUM(K165:M165)</f>
        <v>580.35434798999995</v>
      </c>
      <c r="K165" s="52">
        <v>550.51067957999999</v>
      </c>
      <c r="L165" s="52">
        <v>24.064310859999999</v>
      </c>
      <c r="M165" s="52">
        <v>5.7793575500000003</v>
      </c>
      <c r="N165" s="52">
        <f t="shared" ref="N165" si="894">SUM(O165:P165)</f>
        <v>934.41749668</v>
      </c>
      <c r="O165" s="52">
        <v>845.74860497999998</v>
      </c>
      <c r="P165" s="52">
        <f t="shared" ref="P165" si="895">SUM(Q165:S165)</f>
        <v>88.668891700000003</v>
      </c>
      <c r="Q165" s="52">
        <v>72.984918570000005</v>
      </c>
      <c r="R165" s="52">
        <v>0</v>
      </c>
      <c r="S165" s="52">
        <v>15.68397313</v>
      </c>
      <c r="T165" s="52"/>
      <c r="U165" s="52"/>
      <c r="V165" s="52"/>
      <c r="W165" s="52"/>
      <c r="X165" s="52"/>
    </row>
    <row r="166" spans="1:24">
      <c r="A166" s="12">
        <v>45261</v>
      </c>
      <c r="B166" s="52">
        <v>5038.5026996300003</v>
      </c>
      <c r="C166" s="52">
        <f t="shared" ref="C166" si="896">I166+O166</f>
        <v>4345.7641662999995</v>
      </c>
      <c r="D166" s="52">
        <f t="shared" ref="D166" si="897">J166+P166</f>
        <v>692.73853333</v>
      </c>
      <c r="E166" s="52">
        <f t="shared" ref="E166" si="898">K166+Q166</f>
        <v>646.11804869000002</v>
      </c>
      <c r="F166" s="52">
        <f t="shared" ref="F166" si="899">L166+R166</f>
        <v>23.55490481</v>
      </c>
      <c r="G166" s="52">
        <f t="shared" ref="G166" si="900">M166+S166</f>
        <v>23.065579830000001</v>
      </c>
      <c r="H166" s="52">
        <f t="shared" ref="H166" si="901">SUM(I166:J166)</f>
        <v>4032.4935165000002</v>
      </c>
      <c r="I166" s="52">
        <v>3425.65226712</v>
      </c>
      <c r="J166" s="52">
        <f t="shared" ref="J166" si="902">SUM(K166:M166)</f>
        <v>606.84124938000002</v>
      </c>
      <c r="K166" s="52">
        <v>577.11197851999998</v>
      </c>
      <c r="L166" s="52">
        <v>23.55490481</v>
      </c>
      <c r="M166" s="52">
        <v>6.1743660499999997</v>
      </c>
      <c r="N166" s="52">
        <f t="shared" ref="N166" si="903">SUM(O166:P166)</f>
        <v>1006.0091831299999</v>
      </c>
      <c r="O166" s="52">
        <v>920.11189917999991</v>
      </c>
      <c r="P166" s="52">
        <f t="shared" ref="P166" si="904">SUM(Q166:S166)</f>
        <v>85.897283950000002</v>
      </c>
      <c r="Q166" s="52">
        <v>69.006070170000001</v>
      </c>
      <c r="R166" s="52">
        <v>0</v>
      </c>
      <c r="S166" s="52">
        <v>16.891213780000001</v>
      </c>
      <c r="T166" s="52"/>
      <c r="U166" s="52"/>
      <c r="V166" s="52"/>
      <c r="W166" s="52"/>
      <c r="X166" s="52"/>
    </row>
    <row r="167" spans="1:24">
      <c r="A167" s="12">
        <v>45292</v>
      </c>
      <c r="B167" s="52">
        <v>4933.6106621100007</v>
      </c>
      <c r="C167" s="52">
        <f t="shared" ref="C167" si="905">I167+O167</f>
        <v>4233.0950798399999</v>
      </c>
      <c r="D167" s="52">
        <f t="shared" ref="D167" si="906">J167+P167</f>
        <v>700.51558226999998</v>
      </c>
      <c r="E167" s="52">
        <f t="shared" ref="E167" si="907">K167+Q167</f>
        <v>654.76877362999994</v>
      </c>
      <c r="F167" s="52">
        <f t="shared" ref="F167" si="908">L167+R167</f>
        <v>22.758769489999999</v>
      </c>
      <c r="G167" s="52">
        <f t="shared" ref="G167" si="909">M167+S167</f>
        <v>22.988039150000002</v>
      </c>
      <c r="H167" s="52">
        <f t="shared" ref="H167" si="910">SUM(I167:J167)</f>
        <v>3909.34737047</v>
      </c>
      <c r="I167" s="52">
        <v>3286.8447244100003</v>
      </c>
      <c r="J167" s="52">
        <f t="shared" ref="J167" si="911">SUM(K167:M167)</f>
        <v>622.50264605999996</v>
      </c>
      <c r="K167" s="52">
        <v>593.56230806999997</v>
      </c>
      <c r="L167" s="52">
        <v>22.758769489999999</v>
      </c>
      <c r="M167" s="52">
        <v>6.1815685</v>
      </c>
      <c r="N167" s="52">
        <f t="shared" ref="N167" si="912">SUM(O167:P167)</f>
        <v>1024.2632916399998</v>
      </c>
      <c r="O167" s="52">
        <v>946.2503554299999</v>
      </c>
      <c r="P167" s="52">
        <f t="shared" ref="P167" si="913">SUM(Q167:S167)</f>
        <v>78.012936209999992</v>
      </c>
      <c r="Q167" s="52">
        <v>61.206465559999998</v>
      </c>
      <c r="R167" s="52">
        <v>0</v>
      </c>
      <c r="S167" s="52">
        <v>16.806470650000001</v>
      </c>
      <c r="T167" s="52"/>
      <c r="U167" s="52"/>
      <c r="V167" s="52"/>
      <c r="W167" s="52"/>
      <c r="X167" s="52"/>
    </row>
    <row r="168" spans="1:24">
      <c r="A168" s="12">
        <v>45323</v>
      </c>
      <c r="B168" s="52">
        <v>4705.2269282100006</v>
      </c>
      <c r="C168" s="52">
        <f t="shared" ref="C168" si="914">I168+O168</f>
        <v>3977.7651997399998</v>
      </c>
      <c r="D168" s="52">
        <f t="shared" ref="D168" si="915">J168+P168</f>
        <v>727.46172847000003</v>
      </c>
      <c r="E168" s="52">
        <f t="shared" ref="E168" si="916">K168+Q168</f>
        <v>702.35057718000007</v>
      </c>
      <c r="F168" s="52">
        <f t="shared" ref="F168" si="917">L168+R168</f>
        <v>1.9691355100000001</v>
      </c>
      <c r="G168" s="52">
        <f t="shared" ref="G168" si="918">M168+S168</f>
        <v>23.142015780000001</v>
      </c>
      <c r="H168" s="52">
        <f t="shared" ref="H168" si="919">SUM(I168:J168)</f>
        <v>3678.4989855399999</v>
      </c>
      <c r="I168" s="52">
        <v>3037.3201019200001</v>
      </c>
      <c r="J168" s="52">
        <f t="shared" ref="J168" si="920">SUM(K168:M168)</f>
        <v>641.17888362000008</v>
      </c>
      <c r="K168" s="52">
        <v>633.02101530000004</v>
      </c>
      <c r="L168" s="52">
        <v>1.9691355100000001</v>
      </c>
      <c r="M168" s="52">
        <v>6.1887328100000003</v>
      </c>
      <c r="N168" s="52">
        <f t="shared" ref="N168" si="921">SUM(O168:P168)</f>
        <v>1026.7279426699999</v>
      </c>
      <c r="O168" s="52">
        <v>940.44509782</v>
      </c>
      <c r="P168" s="52">
        <f t="shared" ref="P168" si="922">SUM(Q168:S168)</f>
        <v>86.282844850000004</v>
      </c>
      <c r="Q168" s="52">
        <v>69.32956188</v>
      </c>
      <c r="R168" s="52">
        <v>0</v>
      </c>
      <c r="S168" s="52">
        <v>16.95328297</v>
      </c>
      <c r="T168" s="52"/>
      <c r="U168" s="52"/>
      <c r="V168" s="52"/>
      <c r="W168" s="52"/>
      <c r="X168" s="52"/>
    </row>
    <row r="169" spans="1:24">
      <c r="A169" s="12">
        <v>45352</v>
      </c>
      <c r="B169" s="52">
        <v>4787.97728207</v>
      </c>
      <c r="C169" s="52">
        <f t="shared" ref="C169" si="923">I169+O169</f>
        <v>4063.1364863999997</v>
      </c>
      <c r="D169" s="52">
        <f t="shared" ref="D169" si="924">J169+P169</f>
        <v>724.84079566999992</v>
      </c>
      <c r="E169" s="52">
        <f t="shared" ref="E169" si="925">K169+Q169</f>
        <v>698.47645894000004</v>
      </c>
      <c r="F169" s="52">
        <f t="shared" ref="F169" si="926">L169+R169</f>
        <v>1.56926297</v>
      </c>
      <c r="G169" s="52">
        <f t="shared" ref="G169" si="927">M169+S169</f>
        <v>24.795073760000001</v>
      </c>
      <c r="H169" s="52">
        <f t="shared" ref="H169" si="928">SUM(I169:J169)</f>
        <v>3744.7190876199998</v>
      </c>
      <c r="I169" s="52">
        <v>3111.3977976599999</v>
      </c>
      <c r="J169" s="52">
        <f t="shared" ref="J169" si="929">SUM(K169:M169)</f>
        <v>633.32128995999994</v>
      </c>
      <c r="K169" s="52">
        <v>625.55538964000004</v>
      </c>
      <c r="L169" s="52">
        <v>1.56926297</v>
      </c>
      <c r="M169" s="52">
        <v>6.1966373499999996</v>
      </c>
      <c r="N169" s="52">
        <f t="shared" ref="N169" si="930">SUM(O169:P169)</f>
        <v>1043.25819445</v>
      </c>
      <c r="O169" s="52">
        <v>951.73868874000004</v>
      </c>
      <c r="P169" s="52">
        <f t="shared" ref="P169" si="931">SUM(Q169:S169)</f>
        <v>91.519505710000004</v>
      </c>
      <c r="Q169" s="52">
        <v>72.921069299999999</v>
      </c>
      <c r="R169" s="52">
        <v>0</v>
      </c>
      <c r="S169" s="52">
        <v>18.598436410000001</v>
      </c>
      <c r="T169" s="52"/>
      <c r="U169" s="52"/>
      <c r="V169" s="52"/>
      <c r="W169" s="52"/>
      <c r="X169" s="52"/>
    </row>
    <row r="170" spans="1:24">
      <c r="A170" s="12">
        <v>45383</v>
      </c>
      <c r="B170" s="52">
        <v>4866.9951879400005</v>
      </c>
      <c r="C170" s="52">
        <f t="shared" ref="C170" si="932">I170+O170</f>
        <v>4154.78926899</v>
      </c>
      <c r="D170" s="52">
        <f t="shared" ref="D170" si="933">J170+P170</f>
        <v>712.20591894999995</v>
      </c>
      <c r="E170" s="52">
        <f t="shared" ref="E170" si="934">K170+Q170</f>
        <v>672.52793987999996</v>
      </c>
      <c r="F170" s="52">
        <f t="shared" ref="F170" si="935">L170+R170</f>
        <v>19.129642659999998</v>
      </c>
      <c r="G170" s="52">
        <f t="shared" ref="G170" si="936">M170+S170</f>
        <v>20.548336410000001</v>
      </c>
      <c r="H170" s="52">
        <f t="shared" ref="H170" si="937">SUM(I170:J170)</f>
        <v>3802.3369785499999</v>
      </c>
      <c r="I170" s="52">
        <v>3175.6656477500001</v>
      </c>
      <c r="J170" s="52">
        <f t="shared" ref="J170" si="938">SUM(K170:M170)</f>
        <v>626.67133079999996</v>
      </c>
      <c r="K170" s="52">
        <v>605.82061169999997</v>
      </c>
      <c r="L170" s="52">
        <v>19.129642659999998</v>
      </c>
      <c r="M170" s="52">
        <v>1.72107644</v>
      </c>
      <c r="N170" s="52">
        <f t="shared" ref="N170" si="939">SUM(O170:P170)</f>
        <v>1064.6582093899999</v>
      </c>
      <c r="O170" s="52">
        <v>979.12362123999992</v>
      </c>
      <c r="P170" s="52">
        <f t="shared" ref="P170" si="940">SUM(Q170:S170)</f>
        <v>85.534588150000005</v>
      </c>
      <c r="Q170" s="52">
        <v>66.707328180000005</v>
      </c>
      <c r="R170" s="52">
        <v>0</v>
      </c>
      <c r="S170" s="52">
        <v>18.82725997</v>
      </c>
      <c r="T170" s="52"/>
      <c r="U170" s="52"/>
      <c r="V170" s="52"/>
      <c r="W170" s="52"/>
      <c r="X170" s="52"/>
    </row>
    <row r="171" spans="1:24">
      <c r="A171" s="12">
        <v>45413</v>
      </c>
      <c r="B171" s="52">
        <v>5270.4787854700007</v>
      </c>
      <c r="C171" s="52">
        <f t="shared" ref="C171" si="941">I171+O171</f>
        <v>4521.22818439</v>
      </c>
      <c r="D171" s="52">
        <f t="shared" ref="D171" si="942">J171+P171</f>
        <v>749.25060108000002</v>
      </c>
      <c r="E171" s="52">
        <f t="shared" ref="E171" si="943">K171+Q171</f>
        <v>708.98926902999995</v>
      </c>
      <c r="F171" s="52">
        <f t="shared" ref="F171" si="944">L171+R171</f>
        <v>18.843484929999999</v>
      </c>
      <c r="G171" s="52">
        <f t="shared" ref="G171" si="945">M171+S171</f>
        <v>21.417847119999998</v>
      </c>
      <c r="H171" s="52">
        <f t="shared" ref="H171" si="946">SUM(I171:J171)</f>
        <v>4074.1441989200002</v>
      </c>
      <c r="I171" s="52">
        <v>3405.8073596600002</v>
      </c>
      <c r="J171" s="52">
        <f t="shared" ref="J171" si="947">SUM(K171:M171)</f>
        <v>668.33683926000003</v>
      </c>
      <c r="K171" s="52">
        <v>647.77216223999994</v>
      </c>
      <c r="L171" s="52">
        <v>18.843484929999999</v>
      </c>
      <c r="M171" s="52">
        <v>1.72119209</v>
      </c>
      <c r="N171" s="52">
        <f t="shared" ref="N171" si="948">SUM(O171:P171)</f>
        <v>1196.33458655</v>
      </c>
      <c r="O171" s="52">
        <v>1115.42082473</v>
      </c>
      <c r="P171" s="52">
        <f t="shared" ref="P171" si="949">SUM(Q171:S171)</f>
        <v>80.913761820000005</v>
      </c>
      <c r="Q171" s="52">
        <v>61.217106790000003</v>
      </c>
      <c r="R171" s="52">
        <v>0</v>
      </c>
      <c r="S171" s="52">
        <v>19.696655029999999</v>
      </c>
      <c r="T171" s="52"/>
      <c r="U171" s="52"/>
      <c r="V171" s="52"/>
      <c r="W171" s="52"/>
      <c r="X171" s="52"/>
    </row>
    <row r="172" spans="1:24">
      <c r="A172" s="12">
        <v>45444</v>
      </c>
      <c r="B172" s="52">
        <v>5581.7266550600007</v>
      </c>
      <c r="C172" s="52">
        <f t="shared" ref="C172" si="950">I172+O172</f>
        <v>4841.7010221099999</v>
      </c>
      <c r="D172" s="52">
        <f t="shared" ref="D172" si="951">J172+P172</f>
        <v>740.02563295000004</v>
      </c>
      <c r="E172" s="52">
        <f t="shared" ref="E172" si="952">K172+Q172</f>
        <v>697.04384089999996</v>
      </c>
      <c r="F172" s="52">
        <f t="shared" ref="F172" si="953">L172+R172</f>
        <v>21.7335779</v>
      </c>
      <c r="G172" s="52">
        <f t="shared" ref="G172" si="954">M172+S172</f>
        <v>21.248214150000003</v>
      </c>
      <c r="H172" s="52">
        <f t="shared" ref="H172" si="955">SUM(I172:J172)</f>
        <v>4513.4988952800004</v>
      </c>
      <c r="I172" s="52">
        <v>3894.1543928900001</v>
      </c>
      <c r="J172" s="52">
        <f t="shared" ref="J172" si="956">SUM(K172:M172)</f>
        <v>619.34450239</v>
      </c>
      <c r="K172" s="52">
        <v>596.27814669999998</v>
      </c>
      <c r="L172" s="52">
        <v>21.7335779</v>
      </c>
      <c r="M172" s="52">
        <v>1.33277779</v>
      </c>
      <c r="N172" s="52">
        <f t="shared" ref="N172" si="957">SUM(O172:P172)</f>
        <v>1068.22775978</v>
      </c>
      <c r="O172" s="52">
        <v>947.54662922</v>
      </c>
      <c r="P172" s="52">
        <f t="shared" ref="P172" si="958">SUM(Q172:S172)</f>
        <v>120.68113056</v>
      </c>
      <c r="Q172" s="52">
        <v>100.7656942</v>
      </c>
      <c r="R172" s="52">
        <v>0</v>
      </c>
      <c r="S172" s="52">
        <v>19.915436360000001</v>
      </c>
      <c r="T172" s="52"/>
      <c r="U172" s="52"/>
      <c r="V172" s="52"/>
      <c r="W172" s="52"/>
      <c r="X172" s="52"/>
    </row>
    <row r="173" spans="1:24">
      <c r="A173" s="12">
        <v>45474</v>
      </c>
      <c r="B173" s="52">
        <v>5387.8565832699996</v>
      </c>
      <c r="C173" s="52">
        <f t="shared" ref="C173" si="959">I173+O173</f>
        <v>4578.5039551600003</v>
      </c>
      <c r="D173" s="52">
        <f t="shared" ref="D173" si="960">J173+P173</f>
        <v>809.35262811000007</v>
      </c>
      <c r="E173" s="52">
        <f t="shared" ref="E173" si="961">K173+Q173</f>
        <v>765.56109042000003</v>
      </c>
      <c r="F173" s="52">
        <f t="shared" ref="F173" si="962">L173+R173</f>
        <v>21.97291092</v>
      </c>
      <c r="G173" s="52">
        <f t="shared" ref="G173" si="963">M173+S173</f>
        <v>21.818626770000002</v>
      </c>
      <c r="H173" s="52">
        <f t="shared" ref="H173" si="964">SUM(I173:J173)</f>
        <v>4179.2964784599999</v>
      </c>
      <c r="I173" s="52">
        <v>3471.9774137300001</v>
      </c>
      <c r="J173" s="52">
        <f t="shared" ref="J173" si="965">SUM(K173:M173)</f>
        <v>707.31906473000004</v>
      </c>
      <c r="K173" s="52">
        <v>684.01333833000001</v>
      </c>
      <c r="L173" s="52">
        <v>21.97291092</v>
      </c>
      <c r="M173" s="52">
        <v>1.3328154800000001</v>
      </c>
      <c r="N173" s="52">
        <f t="shared" ref="N173" si="966">SUM(O173:P173)</f>
        <v>1208.56010481</v>
      </c>
      <c r="O173" s="52">
        <v>1106.52654143</v>
      </c>
      <c r="P173" s="52">
        <f t="shared" ref="P173" si="967">SUM(Q173:S173)</f>
        <v>102.03356338</v>
      </c>
      <c r="Q173" s="52">
        <v>81.547752090000003</v>
      </c>
      <c r="R173" s="52">
        <v>0</v>
      </c>
      <c r="S173" s="52">
        <v>20.485811290000001</v>
      </c>
      <c r="T173" s="52"/>
      <c r="U173" s="52"/>
      <c r="V173" s="52"/>
      <c r="W173" s="52"/>
      <c r="X173" s="52"/>
    </row>
    <row r="174" spans="1:24">
      <c r="A174" s="12">
        <v>45505</v>
      </c>
      <c r="B174" s="52">
        <v>5498.9102661400002</v>
      </c>
      <c r="C174" s="52">
        <f t="shared" ref="C174" si="968">I174+O174</f>
        <v>4533.7259715099999</v>
      </c>
      <c r="D174" s="52">
        <f t="shared" ref="D174" si="969">J174+P174</f>
        <v>965.18429463000007</v>
      </c>
      <c r="E174" s="52">
        <f t="shared" ref="E174" si="970">K174+Q174</f>
        <v>919.90731473999995</v>
      </c>
      <c r="F174" s="52">
        <f t="shared" ref="F174" si="971">L174+R174</f>
        <v>24.03103187</v>
      </c>
      <c r="G174" s="52">
        <f t="shared" ref="G174" si="972">M174+S174</f>
        <v>21.24594802</v>
      </c>
      <c r="H174" s="52">
        <f t="shared" ref="H174" si="973">SUM(I174:J174)</f>
        <v>4272.0972808099996</v>
      </c>
      <c r="I174" s="52">
        <v>3466.8730628799999</v>
      </c>
      <c r="J174" s="52">
        <f t="shared" ref="J174" si="974">SUM(K174:M174)</f>
        <v>805.22421793000001</v>
      </c>
      <c r="K174" s="52">
        <v>779.86036844</v>
      </c>
      <c r="L174" s="52">
        <v>24.03103187</v>
      </c>
      <c r="M174" s="52">
        <v>1.3328176199999999</v>
      </c>
      <c r="N174" s="52">
        <f t="shared" ref="N174" si="975">SUM(O174:P174)</f>
        <v>1226.8129853299999</v>
      </c>
      <c r="O174" s="52">
        <v>1066.85290863</v>
      </c>
      <c r="P174" s="52">
        <f t="shared" ref="P174" si="976">SUM(Q174:S174)</f>
        <v>159.9600767</v>
      </c>
      <c r="Q174" s="52">
        <v>140.0469463</v>
      </c>
      <c r="R174" s="52">
        <v>0</v>
      </c>
      <c r="S174" s="52">
        <v>19.9131304</v>
      </c>
      <c r="T174" s="52"/>
      <c r="U174" s="52"/>
      <c r="V174" s="52"/>
      <c r="W174" s="52"/>
      <c r="X174" s="52"/>
    </row>
    <row r="175" spans="1:24">
      <c r="A175" s="12">
        <v>45536</v>
      </c>
      <c r="B175" s="52">
        <v>5596.637090440001</v>
      </c>
      <c r="C175" s="52">
        <f t="shared" ref="C175" si="977">I175+O175</f>
        <v>4720.9888210999998</v>
      </c>
      <c r="D175" s="52">
        <f t="shared" ref="D175" si="978">J175+P175</f>
        <v>875.64826934000007</v>
      </c>
      <c r="E175" s="52">
        <f t="shared" ref="E175" si="979">K175+Q175</f>
        <v>808.97705343000007</v>
      </c>
      <c r="F175" s="52">
        <f t="shared" ref="F175" si="980">L175+R175</f>
        <v>47.649807129999999</v>
      </c>
      <c r="G175" s="52">
        <f t="shared" ref="G175" si="981">M175+S175</f>
        <v>19.021408780000002</v>
      </c>
      <c r="H175" s="52">
        <f t="shared" ref="H175" si="982">SUM(I175:J175)</f>
        <v>4346.3515157500005</v>
      </c>
      <c r="I175" s="52">
        <v>3614.8287815800004</v>
      </c>
      <c r="J175" s="52">
        <f t="shared" ref="J175" si="983">SUM(K175:M175)</f>
        <v>731.52273417000004</v>
      </c>
      <c r="K175" s="52">
        <v>683.84810053000001</v>
      </c>
      <c r="L175" s="52">
        <v>47.649807129999999</v>
      </c>
      <c r="M175" s="52">
        <v>2.482651E-2</v>
      </c>
      <c r="N175" s="52">
        <f t="shared" ref="N175" si="984">SUM(O175:P175)</f>
        <v>1250.2855746899997</v>
      </c>
      <c r="O175" s="52">
        <v>1106.1600395199998</v>
      </c>
      <c r="P175" s="52">
        <f t="shared" ref="P175" si="985">SUM(Q175:S175)</f>
        <v>144.12553517000001</v>
      </c>
      <c r="Q175" s="52">
        <v>125.1289529</v>
      </c>
      <c r="R175" s="52">
        <v>0</v>
      </c>
      <c r="S175" s="52">
        <v>18.996582270000001</v>
      </c>
      <c r="T175" s="52"/>
      <c r="U175" s="52"/>
      <c r="V175" s="52"/>
      <c r="W175" s="52"/>
      <c r="X175" s="52"/>
    </row>
    <row r="176" spans="1:24">
      <c r="A176" s="12">
        <v>45566</v>
      </c>
      <c r="B176" s="52">
        <v>5531.3136934699996</v>
      </c>
      <c r="C176" s="52">
        <f t="shared" ref="C176" si="986">I176+O176</f>
        <v>4550.7447559799994</v>
      </c>
      <c r="D176" s="52">
        <f t="shared" ref="D176" si="987">J176+P176</f>
        <v>980.56893749000005</v>
      </c>
      <c r="E176" s="52">
        <f t="shared" ref="E176" si="988">K176+Q176</f>
        <v>915.03379324000002</v>
      </c>
      <c r="F176" s="52">
        <f t="shared" ref="F176" si="989">L176+R176</f>
        <v>47.097483109999999</v>
      </c>
      <c r="G176" s="52">
        <f t="shared" ref="G176" si="990">M176+S176</f>
        <v>18.437661139999999</v>
      </c>
      <c r="H176" s="52">
        <f t="shared" ref="H176" si="991">SUM(I176:J176)</f>
        <v>4284.8589585999998</v>
      </c>
      <c r="I176" s="52">
        <v>3452.1517948799997</v>
      </c>
      <c r="J176" s="52">
        <f t="shared" ref="J176" si="992">SUM(K176:M176)</f>
        <v>832.70716372000004</v>
      </c>
      <c r="K176" s="52">
        <v>785.58485193000001</v>
      </c>
      <c r="L176" s="52">
        <v>47.097483109999999</v>
      </c>
      <c r="M176" s="52">
        <v>2.4828679999999999E-2</v>
      </c>
      <c r="N176" s="52">
        <f t="shared" ref="N176" si="993">SUM(O176:P176)</f>
        <v>1246.4547348699998</v>
      </c>
      <c r="O176" s="52">
        <v>1098.5929610999999</v>
      </c>
      <c r="P176" s="52">
        <f t="shared" ref="P176" si="994">SUM(Q176:S176)</f>
        <v>147.86177377000001</v>
      </c>
      <c r="Q176" s="52">
        <v>129.44894131000001</v>
      </c>
      <c r="R176" s="52">
        <v>0</v>
      </c>
      <c r="S176" s="52">
        <v>18.412832460000001</v>
      </c>
      <c r="T176" s="52"/>
      <c r="U176" s="52"/>
      <c r="V176" s="52"/>
      <c r="W176" s="52"/>
      <c r="X176" s="52"/>
    </row>
    <row r="177" spans="1:24">
      <c r="A177" s="12">
        <v>45597</v>
      </c>
      <c r="B177" s="52">
        <v>5050.8056620699999</v>
      </c>
      <c r="C177" s="52">
        <f t="shared" ref="C177" si="995">I177+O177</f>
        <v>4204.08766354</v>
      </c>
      <c r="D177" s="52">
        <f t="shared" ref="D177" si="996">J177+P177</f>
        <v>846.71799853000005</v>
      </c>
      <c r="E177" s="52">
        <f t="shared" ref="E177" si="997">K177+Q177</f>
        <v>781.35112918000004</v>
      </c>
      <c r="F177" s="52">
        <f t="shared" ref="F177" si="998">L177+R177</f>
        <v>47.196137310000005</v>
      </c>
      <c r="G177" s="52">
        <f t="shared" ref="G177" si="999">M177+S177</f>
        <v>18.170732040000001</v>
      </c>
      <c r="H177" s="52">
        <f t="shared" ref="H177" si="1000">SUM(I177:J177)</f>
        <v>3852.3745909499994</v>
      </c>
      <c r="I177" s="52">
        <v>3171.8139103699996</v>
      </c>
      <c r="J177" s="52">
        <f t="shared" ref="J177" si="1001">SUM(K177:M177)</f>
        <v>680.56068058000005</v>
      </c>
      <c r="K177" s="52">
        <v>633.33281263000003</v>
      </c>
      <c r="L177" s="52">
        <v>47.196137310000005</v>
      </c>
      <c r="M177" s="52">
        <v>3.1730640000000004E-2</v>
      </c>
      <c r="N177" s="52">
        <f t="shared" ref="N177" si="1002">SUM(O177:P177)</f>
        <v>1198.4310711200001</v>
      </c>
      <c r="O177" s="52">
        <v>1032.27375317</v>
      </c>
      <c r="P177" s="52">
        <f t="shared" ref="P177" si="1003">SUM(Q177:S177)</f>
        <v>166.15731795000002</v>
      </c>
      <c r="Q177" s="52">
        <v>148.01831655000001</v>
      </c>
      <c r="R177" s="52">
        <v>0</v>
      </c>
      <c r="S177" s="52">
        <v>18.139001400000001</v>
      </c>
      <c r="T177" s="52"/>
      <c r="U177" s="52"/>
      <c r="V177" s="52"/>
      <c r="W177" s="52"/>
      <c r="X177" s="52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5" customWidth="1"/>
    <col min="2" max="2" width="9.6640625" style="25" customWidth="1"/>
    <col min="3" max="3" width="7.33203125" style="25" customWidth="1"/>
    <col min="4" max="4" width="8" style="25" customWidth="1"/>
    <col min="5" max="9" width="7.33203125" style="25" customWidth="1"/>
    <col min="10" max="10" width="8" style="25" customWidth="1"/>
    <col min="11" max="15" width="7.33203125" style="25" customWidth="1"/>
    <col min="16" max="16" width="8" style="25" customWidth="1"/>
    <col min="17" max="19" width="7.33203125" style="25" customWidth="1"/>
    <col min="20" max="16384" width="9.109375" style="25"/>
  </cols>
  <sheetData>
    <row r="1" spans="1:25">
      <c r="A1" s="36" t="s">
        <v>157</v>
      </c>
    </row>
    <row r="2" spans="1:25" ht="5.25" customHeight="1">
      <c r="A2" s="36"/>
    </row>
    <row r="3" spans="1:25" ht="27" customHeight="1">
      <c r="A3" s="233" t="s">
        <v>82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5" ht="12.75" customHeight="1">
      <c r="A4" s="219" t="s">
        <v>130</v>
      </c>
      <c r="B4" s="231"/>
      <c r="C4" s="231"/>
      <c r="D4" s="231"/>
      <c r="E4" s="231"/>
      <c r="F4" s="231"/>
    </row>
    <row r="5" spans="1:25" ht="12.75" customHeight="1">
      <c r="A5" s="47" t="s">
        <v>231</v>
      </c>
      <c r="B5" s="47"/>
      <c r="C5" s="47"/>
      <c r="D5" s="45"/>
      <c r="E5" s="45"/>
      <c r="F5" s="45"/>
    </row>
    <row r="6" spans="1:25" s="28" customFormat="1" ht="12.75" customHeight="1">
      <c r="A6" s="203" t="s">
        <v>0</v>
      </c>
      <c r="B6" s="192" t="s">
        <v>16</v>
      </c>
      <c r="C6" s="206" t="s">
        <v>7</v>
      </c>
      <c r="D6" s="206"/>
      <c r="E6" s="206"/>
      <c r="F6" s="206"/>
      <c r="G6" s="206"/>
      <c r="H6" s="208" t="s">
        <v>2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25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5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5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5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5" ht="12.75" hidden="1" customHeight="1" outlineLevel="1">
      <c r="A11" s="12">
        <v>40544</v>
      </c>
      <c r="B11" s="52">
        <v>2636.3033132099999</v>
      </c>
      <c r="C11" s="52">
        <f>I11+O11</f>
        <v>626.21726467999997</v>
      </c>
      <c r="D11" s="52">
        <f>J11+P11</f>
        <v>2010.08604853</v>
      </c>
      <c r="E11" s="52">
        <f>K11+Q11</f>
        <v>1154.93375584</v>
      </c>
      <c r="F11" s="52">
        <f>L11+R11</f>
        <v>722.92981011999996</v>
      </c>
      <c r="G11" s="52">
        <f>M11+S11</f>
        <v>132.22248257000001</v>
      </c>
      <c r="H11" s="52">
        <f>SUM(I11:J11)</f>
        <v>1226.5202368299999</v>
      </c>
      <c r="I11" s="52">
        <v>402.75786562000002</v>
      </c>
      <c r="J11" s="52">
        <f>SUM(K11:M11)</f>
        <v>823.76237120999997</v>
      </c>
      <c r="K11" s="52">
        <v>406.27580694</v>
      </c>
      <c r="L11" s="52">
        <v>343.0918408</v>
      </c>
      <c r="M11" s="52">
        <v>74.394723470000002</v>
      </c>
      <c r="N11" s="52">
        <f>SUM(O11:P11)</f>
        <v>1409.7830763800002</v>
      </c>
      <c r="O11" s="52">
        <v>223.45939906000001</v>
      </c>
      <c r="P11" s="52">
        <f>SUM(Q11:S11)</f>
        <v>1186.3236773200001</v>
      </c>
      <c r="Q11" s="52">
        <v>748.65794889999995</v>
      </c>
      <c r="R11" s="52">
        <v>379.83796932000001</v>
      </c>
      <c r="S11" s="52">
        <v>57.827759100000002</v>
      </c>
    </row>
    <row r="12" spans="1:25" ht="12.75" hidden="1" customHeight="1" outlineLevel="1">
      <c r="A12" s="12">
        <v>40575</v>
      </c>
      <c r="B12" s="52">
        <v>2657.0099400999998</v>
      </c>
      <c r="C12" s="52">
        <f t="shared" ref="C12:C67" si="0">I12+O12</f>
        <v>633.20472074999998</v>
      </c>
      <c r="D12" s="52">
        <f t="shared" ref="D12:D67" si="1">J12+P12</f>
        <v>2023.8052193500002</v>
      </c>
      <c r="E12" s="52">
        <f t="shared" ref="E12:E67" si="2">K12+Q12</f>
        <v>1142.43168573</v>
      </c>
      <c r="F12" s="52">
        <f t="shared" ref="F12:F67" si="3">L12+R12</f>
        <v>745.28569942000001</v>
      </c>
      <c r="G12" s="52">
        <f t="shared" ref="G12:G67" si="4">M12+S12</f>
        <v>136.0878342</v>
      </c>
      <c r="H12" s="52">
        <f t="shared" ref="H12:H67" si="5">SUM(I12:J12)</f>
        <v>1246.98702931</v>
      </c>
      <c r="I12" s="52">
        <v>415.55934143000002</v>
      </c>
      <c r="J12" s="52">
        <f t="shared" ref="J12:J67" si="6">SUM(K12:M12)</f>
        <v>831.42768788000001</v>
      </c>
      <c r="K12" s="52">
        <v>403.56945760999997</v>
      </c>
      <c r="L12" s="52">
        <v>350.78735490000003</v>
      </c>
      <c r="M12" s="52">
        <v>77.070875369999996</v>
      </c>
      <c r="N12" s="52">
        <f t="shared" ref="N12:N67" si="7">SUM(O12:P12)</f>
        <v>1410.0229107900002</v>
      </c>
      <c r="O12" s="52">
        <v>217.64537931999999</v>
      </c>
      <c r="P12" s="52">
        <f t="shared" ref="P12:P67" si="8">SUM(Q12:S12)</f>
        <v>1192.3775314700001</v>
      </c>
      <c r="Q12" s="52">
        <v>738.86222812000005</v>
      </c>
      <c r="R12" s="52">
        <v>394.49834451999999</v>
      </c>
      <c r="S12" s="52">
        <v>59.01695883</v>
      </c>
      <c r="T12" s="52"/>
      <c r="U12" s="52"/>
      <c r="V12" s="52"/>
      <c r="W12" s="52"/>
      <c r="X12" s="52"/>
      <c r="Y12" s="52"/>
    </row>
    <row r="13" spans="1:25" ht="12.75" hidden="1" customHeight="1" outlineLevel="1">
      <c r="A13" s="12">
        <v>40603</v>
      </c>
      <c r="B13" s="52">
        <v>2720.1543012699995</v>
      </c>
      <c r="C13" s="52">
        <f t="shared" si="0"/>
        <v>657.60737810000001</v>
      </c>
      <c r="D13" s="52">
        <f t="shared" si="1"/>
        <v>2062.5469231699999</v>
      </c>
      <c r="E13" s="52">
        <f t="shared" si="2"/>
        <v>1145.8778406199999</v>
      </c>
      <c r="F13" s="52">
        <f t="shared" si="3"/>
        <v>776.47037247999992</v>
      </c>
      <c r="G13" s="52">
        <f t="shared" si="4"/>
        <v>140.19871007</v>
      </c>
      <c r="H13" s="52">
        <f t="shared" si="5"/>
        <v>1281.44595478</v>
      </c>
      <c r="I13" s="52">
        <v>435.73024042999998</v>
      </c>
      <c r="J13" s="52">
        <f t="shared" si="6"/>
        <v>845.71571434999998</v>
      </c>
      <c r="K13" s="52">
        <v>398.36499411</v>
      </c>
      <c r="L13" s="52">
        <v>366.53293086999997</v>
      </c>
      <c r="M13" s="52">
        <v>80.81778937</v>
      </c>
      <c r="N13" s="52">
        <f t="shared" si="7"/>
        <v>1438.7083464899999</v>
      </c>
      <c r="O13" s="52">
        <v>221.87713767</v>
      </c>
      <c r="P13" s="52">
        <f t="shared" si="8"/>
        <v>1216.83120882</v>
      </c>
      <c r="Q13" s="52">
        <v>747.51284651000003</v>
      </c>
      <c r="R13" s="52">
        <v>409.93744161000001</v>
      </c>
      <c r="S13" s="52">
        <v>59.380920699999997</v>
      </c>
      <c r="T13" s="52"/>
      <c r="U13" s="52"/>
      <c r="V13" s="52"/>
      <c r="W13" s="52"/>
      <c r="X13" s="52"/>
      <c r="Y13" s="52"/>
    </row>
    <row r="14" spans="1:25" ht="12.75" hidden="1" customHeight="1" outlineLevel="1">
      <c r="A14" s="12">
        <v>40634</v>
      </c>
      <c r="B14" s="52">
        <v>2690.5759270999997</v>
      </c>
      <c r="C14" s="52">
        <f t="shared" si="0"/>
        <v>646.71443804</v>
      </c>
      <c r="D14" s="52">
        <f t="shared" si="1"/>
        <v>2043.8614890599997</v>
      </c>
      <c r="E14" s="52">
        <f t="shared" si="2"/>
        <v>1096.3984350000001</v>
      </c>
      <c r="F14" s="52">
        <f t="shared" si="3"/>
        <v>805.51398001999996</v>
      </c>
      <c r="G14" s="52">
        <f t="shared" si="4"/>
        <v>141.94907404</v>
      </c>
      <c r="H14" s="52">
        <f t="shared" si="5"/>
        <v>1246.2595595799999</v>
      </c>
      <c r="I14" s="52">
        <v>428.20160891</v>
      </c>
      <c r="J14" s="52">
        <f t="shared" si="6"/>
        <v>818.05795066999997</v>
      </c>
      <c r="K14" s="52">
        <v>365.45214787999998</v>
      </c>
      <c r="L14" s="52">
        <v>370.62268447000002</v>
      </c>
      <c r="M14" s="52">
        <v>81.983118320000003</v>
      </c>
      <c r="N14" s="52">
        <f t="shared" si="7"/>
        <v>1444.3163675199999</v>
      </c>
      <c r="O14" s="52">
        <v>218.51282913</v>
      </c>
      <c r="P14" s="52">
        <f t="shared" si="8"/>
        <v>1225.8035383899999</v>
      </c>
      <c r="Q14" s="52">
        <v>730.94628711999997</v>
      </c>
      <c r="R14" s="52">
        <v>434.89129555</v>
      </c>
      <c r="S14" s="52">
        <v>59.965955719999997</v>
      </c>
      <c r="T14" s="52"/>
      <c r="U14" s="52"/>
      <c r="V14" s="52"/>
      <c r="W14" s="52"/>
      <c r="X14" s="52"/>
      <c r="Y14" s="52"/>
    </row>
    <row r="15" spans="1:25" ht="12.75" hidden="1" customHeight="1" outlineLevel="1">
      <c r="A15" s="12">
        <v>40664</v>
      </c>
      <c r="B15" s="52">
        <v>2711.32495264</v>
      </c>
      <c r="C15" s="52">
        <f t="shared" si="0"/>
        <v>677.55925102000003</v>
      </c>
      <c r="D15" s="52">
        <f t="shared" si="1"/>
        <v>2033.7657016200001</v>
      </c>
      <c r="E15" s="52">
        <f t="shared" si="2"/>
        <v>1055.45758112</v>
      </c>
      <c r="F15" s="52">
        <f t="shared" si="3"/>
        <v>839.61036215000001</v>
      </c>
      <c r="G15" s="52">
        <f t="shared" si="4"/>
        <v>138.69775834999999</v>
      </c>
      <c r="H15" s="52">
        <f t="shared" si="5"/>
        <v>1271.1135518999999</v>
      </c>
      <c r="I15" s="52">
        <v>438.86024657000002</v>
      </c>
      <c r="J15" s="52">
        <f t="shared" si="6"/>
        <v>832.25330532999999</v>
      </c>
      <c r="K15" s="52">
        <v>361.54245363000001</v>
      </c>
      <c r="L15" s="52">
        <v>391.42250614</v>
      </c>
      <c r="M15" s="52">
        <v>79.288345559999996</v>
      </c>
      <c r="N15" s="52">
        <f t="shared" si="7"/>
        <v>1440.21140074</v>
      </c>
      <c r="O15" s="52">
        <v>238.69900444999999</v>
      </c>
      <c r="P15" s="52">
        <f t="shared" si="8"/>
        <v>1201.51239629</v>
      </c>
      <c r="Q15" s="52">
        <v>693.91512749000003</v>
      </c>
      <c r="R15" s="52">
        <v>448.18785601000002</v>
      </c>
      <c r="S15" s="52">
        <v>59.409412789999998</v>
      </c>
      <c r="T15" s="52"/>
      <c r="U15" s="52"/>
      <c r="V15" s="52"/>
      <c r="W15" s="52"/>
      <c r="X15" s="52"/>
      <c r="Y15" s="52"/>
    </row>
    <row r="16" spans="1:25" ht="12.75" hidden="1" customHeight="1" outlineLevel="1">
      <c r="A16" s="12">
        <v>40695</v>
      </c>
      <c r="B16" s="52">
        <v>2775.1920810199999</v>
      </c>
      <c r="C16" s="52">
        <f t="shared" si="0"/>
        <v>745.60479355999996</v>
      </c>
      <c r="D16" s="52">
        <f t="shared" si="1"/>
        <v>2029.58728746</v>
      </c>
      <c r="E16" s="52">
        <f t="shared" si="2"/>
        <v>1029.8126238500001</v>
      </c>
      <c r="F16" s="52">
        <f t="shared" si="3"/>
        <v>858.54749240000001</v>
      </c>
      <c r="G16" s="52">
        <f t="shared" si="4"/>
        <v>141.22717120999999</v>
      </c>
      <c r="H16" s="52">
        <f t="shared" si="5"/>
        <v>1315.1728987199999</v>
      </c>
      <c r="I16" s="52">
        <v>488.50269696999999</v>
      </c>
      <c r="J16" s="52">
        <f t="shared" si="6"/>
        <v>826.67020175000005</v>
      </c>
      <c r="K16" s="52">
        <v>347.48372361000003</v>
      </c>
      <c r="L16" s="52">
        <v>399.04817276</v>
      </c>
      <c r="M16" s="52">
        <v>80.138305380000006</v>
      </c>
      <c r="N16" s="52">
        <f t="shared" si="7"/>
        <v>1460.0191823</v>
      </c>
      <c r="O16" s="52">
        <v>257.10209658999997</v>
      </c>
      <c r="P16" s="52">
        <f t="shared" si="8"/>
        <v>1202.91708571</v>
      </c>
      <c r="Q16" s="52">
        <v>682.32890024000005</v>
      </c>
      <c r="R16" s="52">
        <v>459.49931964000001</v>
      </c>
      <c r="S16" s="52">
        <v>61.088865830000003</v>
      </c>
      <c r="T16" s="52"/>
      <c r="U16" s="52"/>
      <c r="V16" s="52"/>
      <c r="W16" s="52"/>
      <c r="X16" s="52"/>
      <c r="Y16" s="52"/>
    </row>
    <row r="17" spans="1:25" ht="12.75" hidden="1" customHeight="1" outlineLevel="1">
      <c r="A17" s="12">
        <v>40725</v>
      </c>
      <c r="B17" s="52">
        <v>2741.57210691</v>
      </c>
      <c r="C17" s="52">
        <f t="shared" si="0"/>
        <v>680.73626996000007</v>
      </c>
      <c r="D17" s="52">
        <f t="shared" si="1"/>
        <v>2060.8358369500002</v>
      </c>
      <c r="E17" s="52">
        <f t="shared" si="2"/>
        <v>1025.1899348500001</v>
      </c>
      <c r="F17" s="52">
        <f t="shared" si="3"/>
        <v>872.73161099000004</v>
      </c>
      <c r="G17" s="52">
        <f t="shared" si="4"/>
        <v>162.91429111000002</v>
      </c>
      <c r="H17" s="52">
        <f t="shared" si="5"/>
        <v>1287.6646852900001</v>
      </c>
      <c r="I17" s="52">
        <v>455.29999506000001</v>
      </c>
      <c r="J17" s="52">
        <f t="shared" si="6"/>
        <v>832.36469023000006</v>
      </c>
      <c r="K17" s="52">
        <v>341.66539561000002</v>
      </c>
      <c r="L17" s="52">
        <v>406.13065222</v>
      </c>
      <c r="M17" s="52">
        <v>84.568642400000002</v>
      </c>
      <c r="N17" s="52">
        <f t="shared" si="7"/>
        <v>1453.9074216199999</v>
      </c>
      <c r="O17" s="52">
        <v>225.4362749</v>
      </c>
      <c r="P17" s="52">
        <f t="shared" si="8"/>
        <v>1228.47114672</v>
      </c>
      <c r="Q17" s="52">
        <v>683.52453923999997</v>
      </c>
      <c r="R17" s="52">
        <v>466.60095876999998</v>
      </c>
      <c r="S17" s="52">
        <v>78.345648710000006</v>
      </c>
      <c r="T17" s="52"/>
      <c r="U17" s="52"/>
      <c r="V17" s="52"/>
      <c r="W17" s="52"/>
      <c r="X17" s="52"/>
      <c r="Y17" s="52"/>
    </row>
    <row r="18" spans="1:25" ht="12.75" hidden="1" customHeight="1" outlineLevel="1">
      <c r="A18" s="12">
        <v>40756</v>
      </c>
      <c r="B18" s="52">
        <v>2758.1790194300002</v>
      </c>
      <c r="C18" s="52">
        <f t="shared" si="0"/>
        <v>720.93652775999999</v>
      </c>
      <c r="D18" s="52">
        <f t="shared" si="1"/>
        <v>2037.2424916700002</v>
      </c>
      <c r="E18" s="52">
        <f t="shared" si="2"/>
        <v>997.00879138999994</v>
      </c>
      <c r="F18" s="52">
        <f t="shared" si="3"/>
        <v>899.13582640999994</v>
      </c>
      <c r="G18" s="52">
        <f t="shared" si="4"/>
        <v>141.09787387</v>
      </c>
      <c r="H18" s="52">
        <f t="shared" si="5"/>
        <v>1293.7126938000001</v>
      </c>
      <c r="I18" s="52">
        <v>465.86727255</v>
      </c>
      <c r="J18" s="52">
        <f t="shared" si="6"/>
        <v>827.84542125000007</v>
      </c>
      <c r="K18" s="52">
        <v>329.91529980000001</v>
      </c>
      <c r="L18" s="52">
        <v>414.32453029999999</v>
      </c>
      <c r="M18" s="52">
        <v>83.605591149999995</v>
      </c>
      <c r="N18" s="52">
        <f t="shared" si="7"/>
        <v>1464.46632563</v>
      </c>
      <c r="O18" s="52">
        <v>255.06925520999999</v>
      </c>
      <c r="P18" s="52">
        <f t="shared" si="8"/>
        <v>1209.3970704200001</v>
      </c>
      <c r="Q18" s="52">
        <v>667.09349158999999</v>
      </c>
      <c r="R18" s="52">
        <v>484.81129611</v>
      </c>
      <c r="S18" s="52">
        <v>57.492282719999999</v>
      </c>
      <c r="T18" s="52"/>
      <c r="U18" s="52"/>
      <c r="V18" s="52"/>
      <c r="W18" s="52"/>
      <c r="X18" s="52"/>
      <c r="Y18" s="52"/>
    </row>
    <row r="19" spans="1:25" ht="12.75" hidden="1" customHeight="1" outlineLevel="1">
      <c r="A19" s="12">
        <v>40787</v>
      </c>
      <c r="B19" s="52">
        <v>2703.0730546500004</v>
      </c>
      <c r="C19" s="52">
        <f t="shared" si="0"/>
        <v>694.79301876</v>
      </c>
      <c r="D19" s="52">
        <f t="shared" si="1"/>
        <v>2008.2800358899999</v>
      </c>
      <c r="E19" s="52">
        <f t="shared" si="2"/>
        <v>928.09681406999994</v>
      </c>
      <c r="F19" s="52">
        <f t="shared" si="3"/>
        <v>939.04651192000006</v>
      </c>
      <c r="G19" s="52">
        <f t="shared" si="4"/>
        <v>141.1367099</v>
      </c>
      <c r="H19" s="52">
        <f t="shared" si="5"/>
        <v>1254.1235840499999</v>
      </c>
      <c r="I19" s="52">
        <v>440.31863826</v>
      </c>
      <c r="J19" s="52">
        <f t="shared" si="6"/>
        <v>813.80494578999992</v>
      </c>
      <c r="K19" s="52">
        <v>308.68557220999998</v>
      </c>
      <c r="L19" s="52">
        <v>420.79506075</v>
      </c>
      <c r="M19" s="52">
        <v>84.324312829999997</v>
      </c>
      <c r="N19" s="52">
        <f t="shared" si="7"/>
        <v>1448.9494706</v>
      </c>
      <c r="O19" s="52">
        <v>254.4743805</v>
      </c>
      <c r="P19" s="52">
        <f t="shared" si="8"/>
        <v>1194.4750901</v>
      </c>
      <c r="Q19" s="52">
        <v>619.41124186000002</v>
      </c>
      <c r="R19" s="52">
        <v>518.25145117</v>
      </c>
      <c r="S19" s="52">
        <v>56.812397070000003</v>
      </c>
      <c r="T19" s="52"/>
      <c r="U19" s="52"/>
      <c r="V19" s="52"/>
      <c r="W19" s="52"/>
      <c r="X19" s="52"/>
      <c r="Y19" s="52"/>
    </row>
    <row r="20" spans="1:25" ht="12.75" hidden="1" customHeight="1" outlineLevel="1">
      <c r="A20" s="12">
        <v>40817</v>
      </c>
      <c r="B20" s="52">
        <v>2636.3725434799999</v>
      </c>
      <c r="C20" s="52">
        <f t="shared" si="0"/>
        <v>692.98883456999999</v>
      </c>
      <c r="D20" s="52">
        <f t="shared" si="1"/>
        <v>1943.38370891</v>
      </c>
      <c r="E20" s="52">
        <f t="shared" si="2"/>
        <v>894.07601391999992</v>
      </c>
      <c r="F20" s="52">
        <f t="shared" si="3"/>
        <v>906.88839340000004</v>
      </c>
      <c r="G20" s="52">
        <f t="shared" si="4"/>
        <v>142.41930159</v>
      </c>
      <c r="H20" s="52">
        <f t="shared" si="5"/>
        <v>1229.5228746399998</v>
      </c>
      <c r="I20" s="52">
        <v>442.02244268999999</v>
      </c>
      <c r="J20" s="52">
        <f t="shared" si="6"/>
        <v>787.50043194999989</v>
      </c>
      <c r="K20" s="52">
        <v>295.83161111999999</v>
      </c>
      <c r="L20" s="52">
        <v>406.19465012000001</v>
      </c>
      <c r="M20" s="52">
        <v>85.474170709999996</v>
      </c>
      <c r="N20" s="52">
        <f t="shared" si="7"/>
        <v>1406.84966884</v>
      </c>
      <c r="O20" s="52">
        <v>250.96639188</v>
      </c>
      <c r="P20" s="52">
        <f t="shared" si="8"/>
        <v>1155.8832769600001</v>
      </c>
      <c r="Q20" s="52">
        <v>598.24440279999999</v>
      </c>
      <c r="R20" s="52">
        <v>500.69374327999998</v>
      </c>
      <c r="S20" s="52">
        <v>56.945130880000001</v>
      </c>
      <c r="T20" s="52"/>
      <c r="U20" s="52"/>
      <c r="V20" s="52"/>
      <c r="W20" s="52"/>
      <c r="X20" s="52"/>
      <c r="Y20" s="52"/>
    </row>
    <row r="21" spans="1:25" ht="12.75" hidden="1" customHeight="1" outlineLevel="1">
      <c r="A21" s="12">
        <v>40848</v>
      </c>
      <c r="B21" s="52">
        <v>2657.8366493799999</v>
      </c>
      <c r="C21" s="52">
        <f t="shared" si="0"/>
        <v>676.03605249999998</v>
      </c>
      <c r="D21" s="52">
        <f t="shared" si="1"/>
        <v>1981.8005968799998</v>
      </c>
      <c r="E21" s="52">
        <f t="shared" si="2"/>
        <v>880.96773418999999</v>
      </c>
      <c r="F21" s="52">
        <f t="shared" si="3"/>
        <v>936.07337802999996</v>
      </c>
      <c r="G21" s="52">
        <f t="shared" si="4"/>
        <v>164.75948466</v>
      </c>
      <c r="H21" s="52">
        <f t="shared" si="5"/>
        <v>1248.43572634</v>
      </c>
      <c r="I21" s="52">
        <v>446.71530651</v>
      </c>
      <c r="J21" s="52">
        <f t="shared" si="6"/>
        <v>801.72041982999997</v>
      </c>
      <c r="K21" s="52">
        <v>307.47151244999998</v>
      </c>
      <c r="L21" s="52">
        <v>406.79281128999997</v>
      </c>
      <c r="M21" s="52">
        <v>87.456096090000003</v>
      </c>
      <c r="N21" s="52">
        <f t="shared" si="7"/>
        <v>1409.40092304</v>
      </c>
      <c r="O21" s="52">
        <v>229.32074599000001</v>
      </c>
      <c r="P21" s="52">
        <f t="shared" si="8"/>
        <v>1180.08017705</v>
      </c>
      <c r="Q21" s="52">
        <v>573.49622174000001</v>
      </c>
      <c r="R21" s="52">
        <v>529.28056674000004</v>
      </c>
      <c r="S21" s="52">
        <v>77.303388569999996</v>
      </c>
      <c r="T21" s="52"/>
      <c r="U21" s="52"/>
      <c r="V21" s="52"/>
      <c r="W21" s="52"/>
      <c r="X21" s="52"/>
      <c r="Y21" s="52"/>
    </row>
    <row r="22" spans="1:25" ht="12.75" hidden="1" customHeight="1" outlineLevel="1">
      <c r="A22" s="12">
        <v>40878</v>
      </c>
      <c r="B22" s="52">
        <v>2701.2584989200004</v>
      </c>
      <c r="C22" s="52">
        <f t="shared" si="0"/>
        <v>643.36306246999993</v>
      </c>
      <c r="D22" s="52">
        <f t="shared" si="1"/>
        <v>2057.89543645</v>
      </c>
      <c r="E22" s="52">
        <f t="shared" si="2"/>
        <v>956.51517957999999</v>
      </c>
      <c r="F22" s="52">
        <f t="shared" si="3"/>
        <v>935.49251761999994</v>
      </c>
      <c r="G22" s="52">
        <f t="shared" si="4"/>
        <v>165.88773925000001</v>
      </c>
      <c r="H22" s="52">
        <f t="shared" si="5"/>
        <v>1286.2008281600001</v>
      </c>
      <c r="I22" s="52">
        <v>431.34705246999999</v>
      </c>
      <c r="J22" s="52">
        <f t="shared" si="6"/>
        <v>854.85377569000002</v>
      </c>
      <c r="K22" s="52">
        <v>368.25139958</v>
      </c>
      <c r="L22" s="52">
        <v>397.37826317999998</v>
      </c>
      <c r="M22" s="52">
        <v>89.224112930000004</v>
      </c>
      <c r="N22" s="52">
        <f t="shared" si="7"/>
        <v>1415.0576707600001</v>
      </c>
      <c r="O22" s="52">
        <v>212.01600999999999</v>
      </c>
      <c r="P22" s="52">
        <f t="shared" si="8"/>
        <v>1203.04166076</v>
      </c>
      <c r="Q22" s="52">
        <v>588.26378</v>
      </c>
      <c r="R22" s="52">
        <v>538.11425443999997</v>
      </c>
      <c r="S22" s="52">
        <v>76.663626320000006</v>
      </c>
      <c r="T22" s="52"/>
      <c r="U22" s="52"/>
      <c r="V22" s="52"/>
      <c r="W22" s="52"/>
      <c r="X22" s="52"/>
      <c r="Y22" s="52"/>
    </row>
    <row r="23" spans="1:25" ht="12.75" hidden="1" customHeight="1" outlineLevel="1">
      <c r="A23" s="12">
        <v>40909</v>
      </c>
      <c r="B23" s="52">
        <v>2772.3076034899996</v>
      </c>
      <c r="C23" s="52">
        <f t="shared" si="0"/>
        <v>661.65150063999999</v>
      </c>
      <c r="D23" s="52">
        <f t="shared" si="1"/>
        <v>2110.65610285</v>
      </c>
      <c r="E23" s="52">
        <f t="shared" si="2"/>
        <v>1036.3009991900001</v>
      </c>
      <c r="F23" s="52">
        <f t="shared" si="3"/>
        <v>905.4198755299999</v>
      </c>
      <c r="G23" s="52">
        <f t="shared" si="4"/>
        <v>168.93522812999998</v>
      </c>
      <c r="H23" s="52">
        <f t="shared" si="5"/>
        <v>1341.5222055899999</v>
      </c>
      <c r="I23" s="52">
        <v>454.42913213999998</v>
      </c>
      <c r="J23" s="52">
        <f t="shared" si="6"/>
        <v>887.09307345000002</v>
      </c>
      <c r="K23" s="52">
        <v>404.91069044</v>
      </c>
      <c r="L23" s="52">
        <v>391.16511358999998</v>
      </c>
      <c r="M23" s="52">
        <v>91.017269420000005</v>
      </c>
      <c r="N23" s="52">
        <f t="shared" si="7"/>
        <v>1430.7853978999999</v>
      </c>
      <c r="O23" s="52">
        <v>207.22236849999999</v>
      </c>
      <c r="P23" s="52">
        <f t="shared" si="8"/>
        <v>1223.5630294</v>
      </c>
      <c r="Q23" s="52">
        <v>631.39030875000003</v>
      </c>
      <c r="R23" s="52">
        <v>514.25476193999998</v>
      </c>
      <c r="S23" s="52">
        <v>77.917958709999994</v>
      </c>
      <c r="T23" s="52"/>
      <c r="U23" s="52"/>
      <c r="V23" s="52"/>
      <c r="W23" s="52"/>
      <c r="X23" s="52"/>
      <c r="Y23" s="52"/>
    </row>
    <row r="24" spans="1:25" ht="12.75" hidden="1" customHeight="1" outlineLevel="1">
      <c r="A24" s="12">
        <v>40940</v>
      </c>
      <c r="B24" s="52">
        <v>2830.4517723700001</v>
      </c>
      <c r="C24" s="52">
        <f t="shared" si="0"/>
        <v>666.83601055999998</v>
      </c>
      <c r="D24" s="52">
        <f t="shared" si="1"/>
        <v>2163.6157618100001</v>
      </c>
      <c r="E24" s="52">
        <f t="shared" si="2"/>
        <v>1090.4591019300001</v>
      </c>
      <c r="F24" s="52">
        <f t="shared" si="3"/>
        <v>907.46519230000001</v>
      </c>
      <c r="G24" s="52">
        <f t="shared" si="4"/>
        <v>165.69146757999999</v>
      </c>
      <c r="H24" s="52">
        <f t="shared" si="5"/>
        <v>1386.2549062399999</v>
      </c>
      <c r="I24" s="52">
        <v>466.21560416</v>
      </c>
      <c r="J24" s="52">
        <f t="shared" si="6"/>
        <v>920.03930207999997</v>
      </c>
      <c r="K24" s="52">
        <v>434.00672469</v>
      </c>
      <c r="L24" s="52">
        <v>397.21901120000001</v>
      </c>
      <c r="M24" s="52">
        <v>88.813566190000003</v>
      </c>
      <c r="N24" s="52">
        <f t="shared" si="7"/>
        <v>1444.1968661300002</v>
      </c>
      <c r="O24" s="52">
        <v>200.62040640000001</v>
      </c>
      <c r="P24" s="52">
        <f t="shared" si="8"/>
        <v>1243.5764597300001</v>
      </c>
      <c r="Q24" s="52">
        <v>656.45237724000003</v>
      </c>
      <c r="R24" s="52">
        <v>510.2461811</v>
      </c>
      <c r="S24" s="52">
        <v>76.877901390000005</v>
      </c>
      <c r="T24" s="52"/>
      <c r="U24" s="52"/>
      <c r="V24" s="52"/>
      <c r="W24" s="52"/>
      <c r="X24" s="52"/>
      <c r="Y24" s="52"/>
    </row>
    <row r="25" spans="1:25" ht="12.75" hidden="1" customHeight="1" outlineLevel="1">
      <c r="A25" s="12">
        <v>40969</v>
      </c>
      <c r="B25" s="52">
        <v>2849.1695797000002</v>
      </c>
      <c r="C25" s="52">
        <f t="shared" si="0"/>
        <v>669.71939730999998</v>
      </c>
      <c r="D25" s="52">
        <f t="shared" si="1"/>
        <v>2179.45018239</v>
      </c>
      <c r="E25" s="52">
        <f t="shared" si="2"/>
        <v>1099.0982901899999</v>
      </c>
      <c r="F25" s="52">
        <f t="shared" si="3"/>
        <v>919.97881112000005</v>
      </c>
      <c r="G25" s="52">
        <f t="shared" si="4"/>
        <v>160.37308107999999</v>
      </c>
      <c r="H25" s="52">
        <f t="shared" si="5"/>
        <v>1423.9162988600001</v>
      </c>
      <c r="I25" s="52">
        <v>472.10585424999999</v>
      </c>
      <c r="J25" s="52">
        <f t="shared" si="6"/>
        <v>951.81044460999999</v>
      </c>
      <c r="K25" s="52">
        <v>457.92569867999998</v>
      </c>
      <c r="L25" s="52">
        <v>407.60179208</v>
      </c>
      <c r="M25" s="52">
        <v>86.282953849999998</v>
      </c>
      <c r="N25" s="52">
        <f t="shared" si="7"/>
        <v>1425.2532808400001</v>
      </c>
      <c r="O25" s="52">
        <v>197.61354306000001</v>
      </c>
      <c r="P25" s="52">
        <f t="shared" si="8"/>
        <v>1227.6397377800001</v>
      </c>
      <c r="Q25" s="52">
        <v>641.17259150999996</v>
      </c>
      <c r="R25" s="52">
        <v>512.37701904000005</v>
      </c>
      <c r="S25" s="52">
        <v>74.090127229999993</v>
      </c>
      <c r="T25" s="52"/>
      <c r="U25" s="52"/>
      <c r="V25" s="52"/>
      <c r="W25" s="52"/>
      <c r="X25" s="52"/>
      <c r="Y25" s="52"/>
    </row>
    <row r="26" spans="1:25" ht="12.75" hidden="1" customHeight="1" outlineLevel="1">
      <c r="A26" s="12">
        <v>41000</v>
      </c>
      <c r="B26" s="52">
        <v>2998.1566353600001</v>
      </c>
      <c r="C26" s="52">
        <f t="shared" si="0"/>
        <v>692.53471850000005</v>
      </c>
      <c r="D26" s="52">
        <f t="shared" si="1"/>
        <v>2305.6219168600001</v>
      </c>
      <c r="E26" s="52">
        <f t="shared" si="2"/>
        <v>1180.6931341899999</v>
      </c>
      <c r="F26" s="52">
        <f t="shared" si="3"/>
        <v>966.49253275000001</v>
      </c>
      <c r="G26" s="52">
        <f t="shared" si="4"/>
        <v>158.43624992000002</v>
      </c>
      <c r="H26" s="52">
        <f t="shared" si="5"/>
        <v>1506.5685604100001</v>
      </c>
      <c r="I26" s="52">
        <v>493.66453445000002</v>
      </c>
      <c r="J26" s="52">
        <f t="shared" si="6"/>
        <v>1012.9040259600001</v>
      </c>
      <c r="K26" s="52">
        <v>499.27500648</v>
      </c>
      <c r="L26" s="52">
        <v>430.57089917000002</v>
      </c>
      <c r="M26" s="52">
        <v>83.058120310000007</v>
      </c>
      <c r="N26" s="52">
        <f t="shared" si="7"/>
        <v>1491.5880749500002</v>
      </c>
      <c r="O26" s="52">
        <v>198.87018405000001</v>
      </c>
      <c r="P26" s="52">
        <f t="shared" si="8"/>
        <v>1292.7178909000002</v>
      </c>
      <c r="Q26" s="52">
        <v>681.41812771000002</v>
      </c>
      <c r="R26" s="52">
        <v>535.92163358000005</v>
      </c>
      <c r="S26" s="52">
        <v>75.378129610000002</v>
      </c>
      <c r="T26" s="52"/>
      <c r="U26" s="52"/>
      <c r="V26" s="52"/>
      <c r="W26" s="52"/>
      <c r="X26" s="52"/>
      <c r="Y26" s="52"/>
    </row>
    <row r="27" spans="1:25" ht="12.75" hidden="1" customHeight="1" outlineLevel="1">
      <c r="A27" s="12">
        <v>41030</v>
      </c>
      <c r="B27" s="52">
        <v>2996.9541973799996</v>
      </c>
      <c r="C27" s="52">
        <f t="shared" si="0"/>
        <v>698.86954283</v>
      </c>
      <c r="D27" s="52">
        <f t="shared" si="1"/>
        <v>2298.0846545499999</v>
      </c>
      <c r="E27" s="52">
        <f t="shared" si="2"/>
        <v>1158.02379883</v>
      </c>
      <c r="F27" s="52">
        <f t="shared" si="3"/>
        <v>985.99031069000011</v>
      </c>
      <c r="G27" s="52">
        <f t="shared" si="4"/>
        <v>154.07054503000001</v>
      </c>
      <c r="H27" s="52">
        <f t="shared" si="5"/>
        <v>1513.23268555</v>
      </c>
      <c r="I27" s="52">
        <v>500.99979193000001</v>
      </c>
      <c r="J27" s="52">
        <f t="shared" si="6"/>
        <v>1012.23289362</v>
      </c>
      <c r="K27" s="52">
        <v>492.14714803999999</v>
      </c>
      <c r="L27" s="52">
        <v>439.53057909</v>
      </c>
      <c r="M27" s="52">
        <v>80.555166490000005</v>
      </c>
      <c r="N27" s="52">
        <f t="shared" si="7"/>
        <v>1483.7215118300001</v>
      </c>
      <c r="O27" s="52">
        <v>197.86975090000001</v>
      </c>
      <c r="P27" s="52">
        <f t="shared" si="8"/>
        <v>1285.85176093</v>
      </c>
      <c r="Q27" s="52">
        <v>665.87665078999999</v>
      </c>
      <c r="R27" s="52">
        <v>546.45973160000005</v>
      </c>
      <c r="S27" s="52">
        <v>73.51537854</v>
      </c>
      <c r="T27" s="52"/>
      <c r="U27" s="52"/>
      <c r="V27" s="52"/>
      <c r="W27" s="52"/>
      <c r="X27" s="52"/>
      <c r="Y27" s="52"/>
    </row>
    <row r="28" spans="1:25" ht="12.75" hidden="1" customHeight="1" outlineLevel="1">
      <c r="A28" s="12">
        <v>41061</v>
      </c>
      <c r="B28" s="52">
        <v>3061.3179645999999</v>
      </c>
      <c r="C28" s="52">
        <f t="shared" si="0"/>
        <v>755.51472487000001</v>
      </c>
      <c r="D28" s="52">
        <f t="shared" si="1"/>
        <v>2305.8032397300003</v>
      </c>
      <c r="E28" s="52">
        <f t="shared" si="2"/>
        <v>1158.66293698</v>
      </c>
      <c r="F28" s="52">
        <f t="shared" si="3"/>
        <v>990.31995441000004</v>
      </c>
      <c r="G28" s="52">
        <f t="shared" si="4"/>
        <v>156.82034834000001</v>
      </c>
      <c r="H28" s="52">
        <f t="shared" si="5"/>
        <v>1552.10084977</v>
      </c>
      <c r="I28" s="52">
        <v>551.72856305000005</v>
      </c>
      <c r="J28" s="52">
        <f t="shared" si="6"/>
        <v>1000.3722867199999</v>
      </c>
      <c r="K28" s="52">
        <v>479.85155237999999</v>
      </c>
      <c r="L28" s="52">
        <v>442.23457579000001</v>
      </c>
      <c r="M28" s="52">
        <v>78.286158549999996</v>
      </c>
      <c r="N28" s="52">
        <f t="shared" si="7"/>
        <v>1509.2171148300001</v>
      </c>
      <c r="O28" s="52">
        <v>203.78616181999999</v>
      </c>
      <c r="P28" s="52">
        <f t="shared" si="8"/>
        <v>1305.4309530100002</v>
      </c>
      <c r="Q28" s="52">
        <v>678.8113846</v>
      </c>
      <c r="R28" s="52">
        <v>548.08537862000003</v>
      </c>
      <c r="S28" s="52">
        <v>78.534189789999999</v>
      </c>
      <c r="T28" s="52"/>
      <c r="U28" s="52"/>
      <c r="V28" s="52"/>
      <c r="W28" s="52"/>
      <c r="X28" s="52"/>
      <c r="Y28" s="52"/>
    </row>
    <row r="29" spans="1:25" ht="12.75" hidden="1" customHeight="1" outlineLevel="1">
      <c r="A29" s="12">
        <v>41091</v>
      </c>
      <c r="B29" s="52">
        <v>3039.0130864399998</v>
      </c>
      <c r="C29" s="52">
        <f t="shared" si="0"/>
        <v>737.35030798000003</v>
      </c>
      <c r="D29" s="52">
        <f t="shared" si="1"/>
        <v>2301.66277846</v>
      </c>
      <c r="E29" s="52">
        <f t="shared" si="2"/>
        <v>1117.72599975</v>
      </c>
      <c r="F29" s="52">
        <f t="shared" si="3"/>
        <v>1014.9107778</v>
      </c>
      <c r="G29" s="52">
        <f t="shared" si="4"/>
        <v>169.02600090999999</v>
      </c>
      <c r="H29" s="52">
        <f t="shared" si="5"/>
        <v>1507.7234088099999</v>
      </c>
      <c r="I29" s="52">
        <v>523.22227743999997</v>
      </c>
      <c r="J29" s="52">
        <f t="shared" si="6"/>
        <v>984.50113136999994</v>
      </c>
      <c r="K29" s="52">
        <v>469.61807517</v>
      </c>
      <c r="L29" s="52">
        <v>441.11177730000003</v>
      </c>
      <c r="M29" s="52">
        <v>73.771278899999999</v>
      </c>
      <c r="N29" s="52">
        <f t="shared" si="7"/>
        <v>1531.2896776300001</v>
      </c>
      <c r="O29" s="52">
        <v>214.12803054</v>
      </c>
      <c r="P29" s="52">
        <f t="shared" si="8"/>
        <v>1317.1616470900001</v>
      </c>
      <c r="Q29" s="52">
        <v>648.10792458000003</v>
      </c>
      <c r="R29" s="52">
        <v>573.79900050000003</v>
      </c>
      <c r="S29" s="52">
        <v>95.254722009999995</v>
      </c>
      <c r="T29" s="52"/>
      <c r="U29" s="52"/>
      <c r="V29" s="52"/>
      <c r="W29" s="52"/>
      <c r="X29" s="52"/>
      <c r="Y29" s="52"/>
    </row>
    <row r="30" spans="1:25" ht="12.75" hidden="1" customHeight="1" outlineLevel="1">
      <c r="A30" s="12">
        <v>41122</v>
      </c>
      <c r="B30" s="52">
        <v>3079.13682371</v>
      </c>
      <c r="C30" s="52">
        <f t="shared" si="0"/>
        <v>742.63885877999996</v>
      </c>
      <c r="D30" s="52">
        <f t="shared" si="1"/>
        <v>2336.4979649300003</v>
      </c>
      <c r="E30" s="52">
        <f t="shared" si="2"/>
        <v>1123.0331087100001</v>
      </c>
      <c r="F30" s="52">
        <f t="shared" si="3"/>
        <v>1041.09811846</v>
      </c>
      <c r="G30" s="52">
        <f t="shared" si="4"/>
        <v>172.36673775999998</v>
      </c>
      <c r="H30" s="52">
        <f t="shared" si="5"/>
        <v>1512.2760866500003</v>
      </c>
      <c r="I30" s="52">
        <v>524.36335165000003</v>
      </c>
      <c r="J30" s="52">
        <f t="shared" si="6"/>
        <v>987.91273500000011</v>
      </c>
      <c r="K30" s="52">
        <v>471.85909285000002</v>
      </c>
      <c r="L30" s="52">
        <v>442.75022032999999</v>
      </c>
      <c r="M30" s="52">
        <v>73.303421819999997</v>
      </c>
      <c r="N30" s="52">
        <f t="shared" si="7"/>
        <v>1566.86073706</v>
      </c>
      <c r="O30" s="52">
        <v>218.27550712999999</v>
      </c>
      <c r="P30" s="52">
        <f t="shared" si="8"/>
        <v>1348.58522993</v>
      </c>
      <c r="Q30" s="52">
        <v>651.17401586000005</v>
      </c>
      <c r="R30" s="52">
        <v>598.34789812999998</v>
      </c>
      <c r="S30" s="52">
        <v>99.063315939999995</v>
      </c>
      <c r="T30" s="52"/>
      <c r="U30" s="52"/>
      <c r="V30" s="52"/>
      <c r="W30" s="52"/>
      <c r="X30" s="52"/>
      <c r="Y30" s="52"/>
    </row>
    <row r="31" spans="1:25" ht="12.75" hidden="1" customHeight="1" outlineLevel="1">
      <c r="A31" s="12">
        <v>41153</v>
      </c>
      <c r="B31" s="52">
        <v>3130.6410753599998</v>
      </c>
      <c r="C31" s="52">
        <f t="shared" si="0"/>
        <v>757.36231071999998</v>
      </c>
      <c r="D31" s="52">
        <f t="shared" si="1"/>
        <v>2373.2787646400002</v>
      </c>
      <c r="E31" s="52">
        <f t="shared" si="2"/>
        <v>1111.0414836699999</v>
      </c>
      <c r="F31" s="52">
        <f t="shared" si="3"/>
        <v>1084.01590437</v>
      </c>
      <c r="G31" s="52">
        <f t="shared" si="4"/>
        <v>178.22137659999999</v>
      </c>
      <c r="H31" s="52">
        <f t="shared" si="5"/>
        <v>1509.8053414599999</v>
      </c>
      <c r="I31" s="52">
        <v>532.45789994999996</v>
      </c>
      <c r="J31" s="52">
        <f t="shared" si="6"/>
        <v>977.34744150999995</v>
      </c>
      <c r="K31" s="52">
        <v>467.39714594999998</v>
      </c>
      <c r="L31" s="52">
        <v>438.02302507000002</v>
      </c>
      <c r="M31" s="52">
        <v>71.927270489999998</v>
      </c>
      <c r="N31" s="52">
        <f t="shared" si="7"/>
        <v>1620.8357338999999</v>
      </c>
      <c r="O31" s="52">
        <v>224.90441077</v>
      </c>
      <c r="P31" s="52">
        <f t="shared" si="8"/>
        <v>1395.93132313</v>
      </c>
      <c r="Q31" s="52">
        <v>643.64433771999995</v>
      </c>
      <c r="R31" s="52">
        <v>645.99287930000003</v>
      </c>
      <c r="S31" s="52">
        <v>106.29410611</v>
      </c>
      <c r="T31" s="52"/>
      <c r="U31" s="52"/>
      <c r="V31" s="52"/>
      <c r="W31" s="52"/>
      <c r="X31" s="52"/>
      <c r="Y31" s="52"/>
    </row>
    <row r="32" spans="1:25" ht="12.75" hidden="1" customHeight="1" outlineLevel="1">
      <c r="A32" s="12">
        <v>41183</v>
      </c>
      <c r="B32" s="52">
        <v>3150.2410702499997</v>
      </c>
      <c r="C32" s="52">
        <f t="shared" si="0"/>
        <v>740.44587488999991</v>
      </c>
      <c r="D32" s="52">
        <f t="shared" si="1"/>
        <v>2409.7951953599995</v>
      </c>
      <c r="E32" s="52">
        <f t="shared" si="2"/>
        <v>1126.9901852600001</v>
      </c>
      <c r="F32" s="52">
        <f t="shared" si="3"/>
        <v>1098.84679205</v>
      </c>
      <c r="G32" s="52">
        <f t="shared" si="4"/>
        <v>183.95821805</v>
      </c>
      <c r="H32" s="52">
        <f t="shared" si="5"/>
        <v>1480.6572755799998</v>
      </c>
      <c r="I32" s="52">
        <v>510.99208284999997</v>
      </c>
      <c r="J32" s="52">
        <f t="shared" si="6"/>
        <v>969.66519272999994</v>
      </c>
      <c r="K32" s="52">
        <v>473.37866045999999</v>
      </c>
      <c r="L32" s="52">
        <v>425.42718108999998</v>
      </c>
      <c r="M32" s="52">
        <v>70.859351180000004</v>
      </c>
      <c r="N32" s="52">
        <f t="shared" si="7"/>
        <v>1669.5837946699999</v>
      </c>
      <c r="O32" s="52">
        <v>229.45379204</v>
      </c>
      <c r="P32" s="52">
        <f t="shared" si="8"/>
        <v>1440.1300026299998</v>
      </c>
      <c r="Q32" s="52">
        <v>653.61152479999998</v>
      </c>
      <c r="R32" s="52">
        <v>673.41961096</v>
      </c>
      <c r="S32" s="52">
        <v>113.09886686999999</v>
      </c>
      <c r="T32" s="52"/>
      <c r="U32" s="52"/>
      <c r="V32" s="52"/>
      <c r="W32" s="52"/>
      <c r="X32" s="52"/>
      <c r="Y32" s="52"/>
    </row>
    <row r="33" spans="1:25" ht="12.75" hidden="1" customHeight="1" outlineLevel="1">
      <c r="A33" s="12">
        <v>41214</v>
      </c>
      <c r="B33" s="52">
        <v>3226.5801903700003</v>
      </c>
      <c r="C33" s="52">
        <f t="shared" si="0"/>
        <v>713.34558146999996</v>
      </c>
      <c r="D33" s="52">
        <f t="shared" si="1"/>
        <v>2513.2346089000002</v>
      </c>
      <c r="E33" s="52">
        <f t="shared" si="2"/>
        <v>1201.0845965899998</v>
      </c>
      <c r="F33" s="52">
        <f t="shared" si="3"/>
        <v>1124.7223569</v>
      </c>
      <c r="G33" s="52">
        <f t="shared" si="4"/>
        <v>187.42765541</v>
      </c>
      <c r="H33" s="52">
        <f t="shared" si="5"/>
        <v>1494.71856082</v>
      </c>
      <c r="I33" s="52">
        <v>491.19407403999998</v>
      </c>
      <c r="J33" s="52">
        <f t="shared" si="6"/>
        <v>1003.5244867800001</v>
      </c>
      <c r="K33" s="52">
        <v>513.50389214999996</v>
      </c>
      <c r="L33" s="52">
        <v>420.62708672000002</v>
      </c>
      <c r="M33" s="52">
        <v>69.393507909999997</v>
      </c>
      <c r="N33" s="52">
        <f t="shared" si="7"/>
        <v>1731.8616295500001</v>
      </c>
      <c r="O33" s="52">
        <v>222.15150743000001</v>
      </c>
      <c r="P33" s="52">
        <f t="shared" si="8"/>
        <v>1509.7101221200001</v>
      </c>
      <c r="Q33" s="52">
        <v>687.58070443999998</v>
      </c>
      <c r="R33" s="52">
        <v>704.09527017999994</v>
      </c>
      <c r="S33" s="52">
        <v>118.0341475</v>
      </c>
      <c r="T33" s="52"/>
      <c r="U33" s="52"/>
      <c r="V33" s="52"/>
      <c r="W33" s="52"/>
      <c r="X33" s="52"/>
      <c r="Y33" s="52"/>
    </row>
    <row r="34" spans="1:25" ht="12.75" hidden="1" customHeight="1" outlineLevel="1">
      <c r="A34" s="12">
        <v>41244</v>
      </c>
      <c r="B34" s="52">
        <v>3271.18707266</v>
      </c>
      <c r="C34" s="52">
        <f t="shared" si="0"/>
        <v>684.60884576000001</v>
      </c>
      <c r="D34" s="52">
        <f t="shared" si="1"/>
        <v>2586.5782269000001</v>
      </c>
      <c r="E34" s="52">
        <f t="shared" si="2"/>
        <v>1245.1768470299999</v>
      </c>
      <c r="F34" s="52">
        <f t="shared" si="3"/>
        <v>1146.0952175100001</v>
      </c>
      <c r="G34" s="52">
        <f t="shared" si="4"/>
        <v>195.30616235999997</v>
      </c>
      <c r="H34" s="52">
        <f t="shared" si="5"/>
        <v>1514.5328082299998</v>
      </c>
      <c r="I34" s="52">
        <v>464.9485919</v>
      </c>
      <c r="J34" s="52">
        <f t="shared" si="6"/>
        <v>1049.5842163299999</v>
      </c>
      <c r="K34" s="52">
        <v>555.94699882999998</v>
      </c>
      <c r="L34" s="52">
        <v>418.23583692</v>
      </c>
      <c r="M34" s="52">
        <v>75.401380579999994</v>
      </c>
      <c r="N34" s="52">
        <f t="shared" si="7"/>
        <v>1756.65426443</v>
      </c>
      <c r="O34" s="52">
        <v>219.66025386000001</v>
      </c>
      <c r="P34" s="52">
        <f t="shared" si="8"/>
        <v>1536.99401057</v>
      </c>
      <c r="Q34" s="52">
        <v>689.22984819999999</v>
      </c>
      <c r="R34" s="52">
        <v>727.85938059</v>
      </c>
      <c r="S34" s="52">
        <v>119.90478177999999</v>
      </c>
      <c r="T34" s="52"/>
      <c r="U34" s="52"/>
      <c r="V34" s="52"/>
      <c r="W34" s="52"/>
      <c r="X34" s="52"/>
      <c r="Y34" s="52"/>
    </row>
    <row r="35" spans="1:25" ht="12.75" hidden="1" customHeight="1" outlineLevel="1">
      <c r="A35" s="12">
        <v>41275</v>
      </c>
      <c r="B35" s="52">
        <v>3408.2910105299998</v>
      </c>
      <c r="C35" s="52">
        <f t="shared" si="0"/>
        <v>699.79541177999999</v>
      </c>
      <c r="D35" s="52">
        <f t="shared" si="1"/>
        <v>2708.4955987499998</v>
      </c>
      <c r="E35" s="52">
        <f t="shared" si="2"/>
        <v>1332.89878967</v>
      </c>
      <c r="F35" s="52">
        <f t="shared" si="3"/>
        <v>1177.4131647700001</v>
      </c>
      <c r="G35" s="52">
        <f t="shared" si="4"/>
        <v>198.18364431000001</v>
      </c>
      <c r="H35" s="52">
        <f t="shared" si="5"/>
        <v>1603.4695075799998</v>
      </c>
      <c r="I35" s="52">
        <v>487.09296440999998</v>
      </c>
      <c r="J35" s="52">
        <f t="shared" si="6"/>
        <v>1116.3765431699999</v>
      </c>
      <c r="K35" s="52">
        <v>610.53729471999998</v>
      </c>
      <c r="L35" s="52">
        <v>425.98270308999997</v>
      </c>
      <c r="M35" s="52">
        <v>79.856545359999998</v>
      </c>
      <c r="N35" s="52">
        <f t="shared" si="7"/>
        <v>1804.82150295</v>
      </c>
      <c r="O35" s="52">
        <v>212.70244736999999</v>
      </c>
      <c r="P35" s="52">
        <f t="shared" si="8"/>
        <v>1592.1190555799999</v>
      </c>
      <c r="Q35" s="52">
        <v>722.36149494999995</v>
      </c>
      <c r="R35" s="52">
        <v>751.43046168000001</v>
      </c>
      <c r="S35" s="52">
        <v>118.32709895000001</v>
      </c>
      <c r="T35" s="52"/>
      <c r="U35" s="52"/>
      <c r="V35" s="52"/>
      <c r="W35" s="52"/>
      <c r="X35" s="52"/>
      <c r="Y35" s="52"/>
    </row>
    <row r="36" spans="1:25" ht="12.75" hidden="1" customHeight="1" outlineLevel="1">
      <c r="A36" s="12">
        <v>41306</v>
      </c>
      <c r="B36" s="52">
        <v>3413.3110481399999</v>
      </c>
      <c r="C36" s="52">
        <f t="shared" si="0"/>
        <v>700.33883768999999</v>
      </c>
      <c r="D36" s="52">
        <f t="shared" si="1"/>
        <v>2712.9722104499997</v>
      </c>
      <c r="E36" s="52">
        <f t="shared" si="2"/>
        <v>1308.25192773</v>
      </c>
      <c r="F36" s="52">
        <f t="shared" si="3"/>
        <v>1317.2576652299999</v>
      </c>
      <c r="G36" s="52">
        <f t="shared" si="4"/>
        <v>87.462617490000014</v>
      </c>
      <c r="H36" s="52">
        <f t="shared" si="5"/>
        <v>1661.48590079</v>
      </c>
      <c r="I36" s="52">
        <v>500.53877254000002</v>
      </c>
      <c r="J36" s="52">
        <f t="shared" si="6"/>
        <v>1160.9471282499999</v>
      </c>
      <c r="K36" s="52">
        <v>613.88167453000005</v>
      </c>
      <c r="L36" s="52">
        <v>506.19922035000002</v>
      </c>
      <c r="M36" s="52">
        <v>40.866233370000003</v>
      </c>
      <c r="N36" s="52">
        <f t="shared" si="7"/>
        <v>1751.82514735</v>
      </c>
      <c r="O36" s="52">
        <v>199.80006514999999</v>
      </c>
      <c r="P36" s="52">
        <f t="shared" si="8"/>
        <v>1552.0250822</v>
      </c>
      <c r="Q36" s="52">
        <v>694.37025319999998</v>
      </c>
      <c r="R36" s="52">
        <v>811.05844488000002</v>
      </c>
      <c r="S36" s="52">
        <v>46.596384120000003</v>
      </c>
      <c r="T36" s="52"/>
      <c r="U36" s="52"/>
      <c r="V36" s="52"/>
      <c r="W36" s="52"/>
      <c r="X36" s="52"/>
      <c r="Y36" s="52"/>
    </row>
    <row r="37" spans="1:25" ht="12.75" hidden="1" customHeight="1" outlineLevel="1">
      <c r="A37" s="12">
        <v>41334</v>
      </c>
      <c r="B37" s="52">
        <v>3454.6294602400003</v>
      </c>
      <c r="C37" s="52">
        <f t="shared" si="0"/>
        <v>722.68706727999995</v>
      </c>
      <c r="D37" s="52">
        <f t="shared" si="1"/>
        <v>2731.9423929600002</v>
      </c>
      <c r="E37" s="52">
        <f t="shared" si="2"/>
        <v>1279.98932896</v>
      </c>
      <c r="F37" s="52">
        <f t="shared" si="3"/>
        <v>1334.86172455</v>
      </c>
      <c r="G37" s="52">
        <f t="shared" si="4"/>
        <v>117.09133945000001</v>
      </c>
      <c r="H37" s="52">
        <f t="shared" si="5"/>
        <v>1727.2312801200001</v>
      </c>
      <c r="I37" s="52">
        <v>521.90149314999996</v>
      </c>
      <c r="J37" s="52">
        <f t="shared" si="6"/>
        <v>1205.32978697</v>
      </c>
      <c r="K37" s="52">
        <v>638.03422467999997</v>
      </c>
      <c r="L37" s="52">
        <v>511.81440279999998</v>
      </c>
      <c r="M37" s="52">
        <v>55.481159490000003</v>
      </c>
      <c r="N37" s="52">
        <f t="shared" si="7"/>
        <v>1727.3981801200002</v>
      </c>
      <c r="O37" s="52">
        <v>200.78557412999999</v>
      </c>
      <c r="P37" s="52">
        <f t="shared" si="8"/>
        <v>1526.6126059900002</v>
      </c>
      <c r="Q37" s="52">
        <v>641.95510428</v>
      </c>
      <c r="R37" s="52">
        <v>823.04732175000004</v>
      </c>
      <c r="S37" s="52">
        <v>61.610179960000004</v>
      </c>
      <c r="T37" s="52"/>
      <c r="U37" s="52"/>
      <c r="V37" s="52"/>
      <c r="W37" s="52"/>
      <c r="X37" s="52"/>
      <c r="Y37" s="52"/>
    </row>
    <row r="38" spans="1:25" ht="12.75" hidden="1" customHeight="1" outlineLevel="1">
      <c r="A38" s="12">
        <v>41365</v>
      </c>
      <c r="B38" s="52">
        <v>3474.6750185600004</v>
      </c>
      <c r="C38" s="52">
        <f t="shared" si="0"/>
        <v>735.46323290999999</v>
      </c>
      <c r="D38" s="52">
        <f t="shared" si="1"/>
        <v>2739.2117856499999</v>
      </c>
      <c r="E38" s="52">
        <f t="shared" si="2"/>
        <v>1258.4440321</v>
      </c>
      <c r="F38" s="52">
        <f t="shared" si="3"/>
        <v>1355.17894301</v>
      </c>
      <c r="G38" s="52">
        <f t="shared" si="4"/>
        <v>125.58881054</v>
      </c>
      <c r="H38" s="52">
        <f t="shared" si="5"/>
        <v>1784.5997699400002</v>
      </c>
      <c r="I38" s="52">
        <v>549.56011848000003</v>
      </c>
      <c r="J38" s="52">
        <f t="shared" si="6"/>
        <v>1235.0396514600002</v>
      </c>
      <c r="K38" s="52">
        <v>636.60414132999995</v>
      </c>
      <c r="L38" s="52">
        <v>540.10809443000005</v>
      </c>
      <c r="M38" s="52">
        <v>58.327415700000003</v>
      </c>
      <c r="N38" s="52">
        <f t="shared" si="7"/>
        <v>1690.0752486199999</v>
      </c>
      <c r="O38" s="52">
        <v>185.90311442999999</v>
      </c>
      <c r="P38" s="52">
        <f t="shared" si="8"/>
        <v>1504.17213419</v>
      </c>
      <c r="Q38" s="52">
        <v>621.83989077000001</v>
      </c>
      <c r="R38" s="52">
        <v>815.07084857999996</v>
      </c>
      <c r="S38" s="52">
        <v>67.261394839999994</v>
      </c>
      <c r="T38" s="52"/>
      <c r="U38" s="52"/>
      <c r="V38" s="52"/>
      <c r="W38" s="52"/>
      <c r="X38" s="52"/>
      <c r="Y38" s="52"/>
    </row>
    <row r="39" spans="1:25" ht="12.75" hidden="1" customHeight="1" outlineLevel="1">
      <c r="A39" s="12">
        <v>41395</v>
      </c>
      <c r="B39" s="52">
        <v>3521.3242790200002</v>
      </c>
      <c r="C39" s="52">
        <f t="shared" si="0"/>
        <v>739.14064450000001</v>
      </c>
      <c r="D39" s="52">
        <f t="shared" si="1"/>
        <v>2782.1836345199999</v>
      </c>
      <c r="E39" s="52">
        <f t="shared" si="2"/>
        <v>1254.77493398</v>
      </c>
      <c r="F39" s="52">
        <f t="shared" si="3"/>
        <v>1399.98274111</v>
      </c>
      <c r="G39" s="52">
        <f t="shared" si="4"/>
        <v>127.42595943000001</v>
      </c>
      <c r="H39" s="52">
        <f t="shared" si="5"/>
        <v>1836.6648911699999</v>
      </c>
      <c r="I39" s="52">
        <v>550.02092460999995</v>
      </c>
      <c r="J39" s="52">
        <f t="shared" si="6"/>
        <v>1286.6439665599999</v>
      </c>
      <c r="K39" s="52">
        <v>655.17070838999996</v>
      </c>
      <c r="L39" s="52">
        <v>571.84953384999994</v>
      </c>
      <c r="M39" s="52">
        <v>59.623724320000001</v>
      </c>
      <c r="N39" s="52">
        <f t="shared" si="7"/>
        <v>1684.65938785</v>
      </c>
      <c r="O39" s="52">
        <v>189.11971989</v>
      </c>
      <c r="P39" s="52">
        <f t="shared" si="8"/>
        <v>1495.5396679600001</v>
      </c>
      <c r="Q39" s="52">
        <v>599.60422559000006</v>
      </c>
      <c r="R39" s="52">
        <v>828.13320725999995</v>
      </c>
      <c r="S39" s="52">
        <v>67.802235109999998</v>
      </c>
      <c r="T39" s="52"/>
      <c r="U39" s="52"/>
      <c r="V39" s="52"/>
      <c r="W39" s="52"/>
      <c r="X39" s="52"/>
      <c r="Y39" s="52"/>
    </row>
    <row r="40" spans="1:25" ht="12.75" hidden="1" customHeight="1" outlineLevel="1">
      <c r="A40" s="12">
        <v>41426</v>
      </c>
      <c r="B40" s="52">
        <v>3667.80885515</v>
      </c>
      <c r="C40" s="52">
        <f t="shared" si="0"/>
        <v>846.22735194000006</v>
      </c>
      <c r="D40" s="52">
        <f t="shared" si="1"/>
        <v>2821.5815032099999</v>
      </c>
      <c r="E40" s="52">
        <f t="shared" si="2"/>
        <v>1262.4840192000001</v>
      </c>
      <c r="F40" s="52">
        <f t="shared" si="3"/>
        <v>1430.34804104</v>
      </c>
      <c r="G40" s="52">
        <f t="shared" si="4"/>
        <v>128.74944297000002</v>
      </c>
      <c r="H40" s="52">
        <f t="shared" si="5"/>
        <v>1965.1543980400002</v>
      </c>
      <c r="I40" s="52">
        <v>644.48523376000003</v>
      </c>
      <c r="J40" s="52">
        <f t="shared" si="6"/>
        <v>1320.6691642800001</v>
      </c>
      <c r="K40" s="52">
        <v>675.25754213000005</v>
      </c>
      <c r="L40" s="52">
        <v>588.67814556999997</v>
      </c>
      <c r="M40" s="52">
        <v>56.733476580000001</v>
      </c>
      <c r="N40" s="52">
        <f t="shared" si="7"/>
        <v>1702.6544571099998</v>
      </c>
      <c r="O40" s="52">
        <v>201.74211818000001</v>
      </c>
      <c r="P40" s="52">
        <f t="shared" si="8"/>
        <v>1500.9123389299998</v>
      </c>
      <c r="Q40" s="52">
        <v>587.22647706999999</v>
      </c>
      <c r="R40" s="52">
        <v>841.66989547000003</v>
      </c>
      <c r="S40" s="52">
        <v>72.015966390000003</v>
      </c>
      <c r="T40" s="52"/>
      <c r="U40" s="52"/>
      <c r="V40" s="52"/>
      <c r="W40" s="52"/>
      <c r="X40" s="52"/>
      <c r="Y40" s="52"/>
    </row>
    <row r="41" spans="1:25" ht="12.75" hidden="1" customHeight="1" outlineLevel="1">
      <c r="A41" s="12">
        <v>41456</v>
      </c>
      <c r="B41" s="52">
        <v>3690.0781126800002</v>
      </c>
      <c r="C41" s="52">
        <f t="shared" si="0"/>
        <v>799.90994350000005</v>
      </c>
      <c r="D41" s="52">
        <f t="shared" si="1"/>
        <v>2890.1681691799999</v>
      </c>
      <c r="E41" s="52">
        <f t="shared" si="2"/>
        <v>1199.1820985500001</v>
      </c>
      <c r="F41" s="52">
        <f t="shared" si="3"/>
        <v>1559.90766641</v>
      </c>
      <c r="G41" s="52">
        <f t="shared" si="4"/>
        <v>131.07840422000001</v>
      </c>
      <c r="H41" s="52">
        <f t="shared" si="5"/>
        <v>1958.4384517599999</v>
      </c>
      <c r="I41" s="52">
        <v>596.72698915000001</v>
      </c>
      <c r="J41" s="52">
        <f t="shared" si="6"/>
        <v>1361.7114626099999</v>
      </c>
      <c r="K41" s="52">
        <v>694.13942598000006</v>
      </c>
      <c r="L41" s="52">
        <v>605.71826387999999</v>
      </c>
      <c r="M41" s="52">
        <v>61.853772749999997</v>
      </c>
      <c r="N41" s="52">
        <f t="shared" si="7"/>
        <v>1731.6396609200001</v>
      </c>
      <c r="O41" s="52">
        <v>203.18295434999999</v>
      </c>
      <c r="P41" s="52">
        <f t="shared" si="8"/>
        <v>1528.4567065700001</v>
      </c>
      <c r="Q41" s="52">
        <v>505.04267256999998</v>
      </c>
      <c r="R41" s="52">
        <v>954.18940253000005</v>
      </c>
      <c r="S41" s="52">
        <v>69.224631470000006</v>
      </c>
      <c r="T41" s="52"/>
      <c r="U41" s="52"/>
      <c r="V41" s="52"/>
      <c r="W41" s="52"/>
      <c r="X41" s="52"/>
      <c r="Y41" s="52"/>
    </row>
    <row r="42" spans="1:25" ht="12.75" hidden="1" customHeight="1" outlineLevel="1">
      <c r="A42" s="12">
        <v>41487</v>
      </c>
      <c r="B42" s="52">
        <v>3729.7482890700003</v>
      </c>
      <c r="C42" s="52">
        <f t="shared" si="0"/>
        <v>785.71094402000006</v>
      </c>
      <c r="D42" s="52">
        <f t="shared" si="1"/>
        <v>2944.0373450500001</v>
      </c>
      <c r="E42" s="52">
        <f t="shared" si="2"/>
        <v>1207.77313039</v>
      </c>
      <c r="F42" s="52">
        <f t="shared" si="3"/>
        <v>1595.67840183</v>
      </c>
      <c r="G42" s="52">
        <f t="shared" si="4"/>
        <v>140.58581283000001</v>
      </c>
      <c r="H42" s="52">
        <f t="shared" si="5"/>
        <v>1987.79008729</v>
      </c>
      <c r="I42" s="52">
        <v>582.88173683000002</v>
      </c>
      <c r="J42" s="52">
        <f t="shared" si="6"/>
        <v>1404.9083504599998</v>
      </c>
      <c r="K42" s="52">
        <v>710.56818858999998</v>
      </c>
      <c r="L42" s="52">
        <v>623.62443990999998</v>
      </c>
      <c r="M42" s="52">
        <v>70.715721959999996</v>
      </c>
      <c r="N42" s="52">
        <f t="shared" si="7"/>
        <v>1741.9582017800001</v>
      </c>
      <c r="O42" s="52">
        <v>202.82920719000001</v>
      </c>
      <c r="P42" s="52">
        <f t="shared" si="8"/>
        <v>1539.12899459</v>
      </c>
      <c r="Q42" s="52">
        <v>497.20494179999997</v>
      </c>
      <c r="R42" s="52">
        <v>972.05396192000001</v>
      </c>
      <c r="S42" s="52">
        <v>69.870090869999999</v>
      </c>
      <c r="T42" s="52"/>
      <c r="U42" s="52"/>
      <c r="V42" s="52"/>
      <c r="W42" s="52"/>
      <c r="X42" s="52"/>
      <c r="Y42" s="52"/>
    </row>
    <row r="43" spans="1:25" ht="12.75" hidden="1" customHeight="1" outlineLevel="1">
      <c r="A43" s="12">
        <v>41518</v>
      </c>
      <c r="B43" s="52">
        <v>3811.2136627700002</v>
      </c>
      <c r="C43" s="52">
        <f t="shared" si="0"/>
        <v>794.21630987999993</v>
      </c>
      <c r="D43" s="52">
        <f t="shared" si="1"/>
        <v>3016.99735289</v>
      </c>
      <c r="E43" s="52">
        <f t="shared" si="2"/>
        <v>1233.1799416900001</v>
      </c>
      <c r="F43" s="52">
        <f t="shared" si="3"/>
        <v>1620.9017113800001</v>
      </c>
      <c r="G43" s="52">
        <f t="shared" si="4"/>
        <v>162.91569981999999</v>
      </c>
      <c r="H43" s="52">
        <f t="shared" si="5"/>
        <v>2046.61162911</v>
      </c>
      <c r="I43" s="52">
        <v>590.40208174999998</v>
      </c>
      <c r="J43" s="52">
        <f t="shared" si="6"/>
        <v>1456.20954736</v>
      </c>
      <c r="K43" s="52">
        <v>734.29289740000002</v>
      </c>
      <c r="L43" s="52">
        <v>631.92079946000001</v>
      </c>
      <c r="M43" s="52">
        <v>89.995850500000003</v>
      </c>
      <c r="N43" s="52">
        <f t="shared" si="7"/>
        <v>1764.60203366</v>
      </c>
      <c r="O43" s="52">
        <v>203.81422813</v>
      </c>
      <c r="P43" s="52">
        <f t="shared" si="8"/>
        <v>1560.78780553</v>
      </c>
      <c r="Q43" s="52">
        <v>498.88704429000001</v>
      </c>
      <c r="R43" s="52">
        <v>988.98091192000004</v>
      </c>
      <c r="S43" s="52">
        <v>72.919849319999997</v>
      </c>
      <c r="T43" s="52"/>
      <c r="U43" s="52"/>
      <c r="V43" s="52"/>
      <c r="W43" s="52"/>
      <c r="X43" s="52"/>
      <c r="Y43" s="52"/>
    </row>
    <row r="44" spans="1:25" ht="12.75" hidden="1" customHeight="1" outlineLevel="1">
      <c r="A44" s="12">
        <v>41548</v>
      </c>
      <c r="B44" s="52">
        <v>3863.4813166599997</v>
      </c>
      <c r="C44" s="52">
        <f t="shared" si="0"/>
        <v>765.98901181999997</v>
      </c>
      <c r="D44" s="52">
        <f t="shared" si="1"/>
        <v>3097.4923048399996</v>
      </c>
      <c r="E44" s="52">
        <f t="shared" si="2"/>
        <v>1276.3897758600001</v>
      </c>
      <c r="F44" s="52">
        <f t="shared" si="3"/>
        <v>1645.4920263700001</v>
      </c>
      <c r="G44" s="52">
        <f t="shared" si="4"/>
        <v>175.61050261000003</v>
      </c>
      <c r="H44" s="52">
        <f t="shared" si="5"/>
        <v>2102.9611288900001</v>
      </c>
      <c r="I44" s="52">
        <v>571.11976848999996</v>
      </c>
      <c r="J44" s="52">
        <f t="shared" si="6"/>
        <v>1531.8413604</v>
      </c>
      <c r="K44" s="52">
        <v>775.29666408000003</v>
      </c>
      <c r="L44" s="52">
        <v>656.15451686999995</v>
      </c>
      <c r="M44" s="52">
        <v>100.39017945000001</v>
      </c>
      <c r="N44" s="52">
        <f t="shared" si="7"/>
        <v>1760.5201877699999</v>
      </c>
      <c r="O44" s="52">
        <v>194.86924332999999</v>
      </c>
      <c r="P44" s="52">
        <f t="shared" si="8"/>
        <v>1565.6509444399999</v>
      </c>
      <c r="Q44" s="52">
        <v>501.09311178000002</v>
      </c>
      <c r="R44" s="52">
        <v>989.33750950000001</v>
      </c>
      <c r="S44" s="52">
        <v>75.220323160000007</v>
      </c>
      <c r="T44" s="52"/>
      <c r="U44" s="52"/>
      <c r="V44" s="52"/>
      <c r="W44" s="52"/>
      <c r="X44" s="52"/>
      <c r="Y44" s="52"/>
    </row>
    <row r="45" spans="1:25" ht="12.75" hidden="1" customHeight="1" outlineLevel="1">
      <c r="A45" s="12">
        <v>41579</v>
      </c>
      <c r="B45" s="52">
        <v>3894.6020182599996</v>
      </c>
      <c r="C45" s="52">
        <f t="shared" si="0"/>
        <v>784.23241126999994</v>
      </c>
      <c r="D45" s="52">
        <f t="shared" si="1"/>
        <v>3110.3696069899997</v>
      </c>
      <c r="E45" s="52">
        <f t="shared" si="2"/>
        <v>1259.9909858999999</v>
      </c>
      <c r="F45" s="52">
        <f t="shared" si="3"/>
        <v>1657.8540269</v>
      </c>
      <c r="G45" s="52">
        <f t="shared" si="4"/>
        <v>192.52459419000002</v>
      </c>
      <c r="H45" s="52">
        <f t="shared" si="5"/>
        <v>2147.9582744700001</v>
      </c>
      <c r="I45" s="52">
        <v>590.59525757999995</v>
      </c>
      <c r="J45" s="52">
        <f t="shared" si="6"/>
        <v>1557.3630168899999</v>
      </c>
      <c r="K45" s="52">
        <v>780.87936118000005</v>
      </c>
      <c r="L45" s="52">
        <v>662.42212630999995</v>
      </c>
      <c r="M45" s="52">
        <v>114.0615294</v>
      </c>
      <c r="N45" s="52">
        <f t="shared" si="7"/>
        <v>1746.6437437899999</v>
      </c>
      <c r="O45" s="52">
        <v>193.63715368999999</v>
      </c>
      <c r="P45" s="52">
        <f t="shared" si="8"/>
        <v>1553.0065901</v>
      </c>
      <c r="Q45" s="52">
        <v>479.11162472000001</v>
      </c>
      <c r="R45" s="52">
        <v>995.43190059000005</v>
      </c>
      <c r="S45" s="52">
        <v>78.463064790000004</v>
      </c>
      <c r="T45" s="52"/>
      <c r="U45" s="52"/>
      <c r="V45" s="52"/>
      <c r="W45" s="52"/>
      <c r="X45" s="52"/>
      <c r="Y45" s="52"/>
    </row>
    <row r="46" spans="1:25" ht="12.75" hidden="1" customHeight="1" outlineLevel="1">
      <c r="A46" s="12">
        <v>41609</v>
      </c>
      <c r="B46" s="52">
        <v>3882.9285915</v>
      </c>
      <c r="C46" s="52">
        <f t="shared" si="0"/>
        <v>739.32874178000009</v>
      </c>
      <c r="D46" s="52">
        <f t="shared" si="1"/>
        <v>3143.5998497199998</v>
      </c>
      <c r="E46" s="52">
        <f t="shared" si="2"/>
        <v>1240.00364468</v>
      </c>
      <c r="F46" s="52">
        <f t="shared" si="3"/>
        <v>1702.24193808</v>
      </c>
      <c r="G46" s="52">
        <f t="shared" si="4"/>
        <v>201.35426696000002</v>
      </c>
      <c r="H46" s="52">
        <f t="shared" si="5"/>
        <v>2143.8481766300001</v>
      </c>
      <c r="I46" s="52">
        <v>559.57303950000005</v>
      </c>
      <c r="J46" s="52">
        <f t="shared" si="6"/>
        <v>1584.2751371299998</v>
      </c>
      <c r="K46" s="52">
        <v>774.79198168000005</v>
      </c>
      <c r="L46" s="52">
        <v>688.85285862000001</v>
      </c>
      <c r="M46" s="52">
        <v>120.63029683000001</v>
      </c>
      <c r="N46" s="52">
        <f t="shared" si="7"/>
        <v>1739.0804148699999</v>
      </c>
      <c r="O46" s="52">
        <v>179.75570228000001</v>
      </c>
      <c r="P46" s="52">
        <f t="shared" si="8"/>
        <v>1559.32471259</v>
      </c>
      <c r="Q46" s="52">
        <v>465.21166299999999</v>
      </c>
      <c r="R46" s="52">
        <v>1013.3890794599999</v>
      </c>
      <c r="S46" s="52">
        <v>80.723970129999998</v>
      </c>
      <c r="T46" s="52"/>
      <c r="U46" s="52"/>
      <c r="V46" s="52"/>
      <c r="W46" s="52"/>
      <c r="X46" s="52"/>
      <c r="Y46" s="52"/>
    </row>
    <row r="47" spans="1:25" ht="12.75" hidden="1" customHeight="1" outlineLevel="1">
      <c r="A47" s="12">
        <v>41640</v>
      </c>
      <c r="B47" s="52">
        <v>3836.3734527500001</v>
      </c>
      <c r="C47" s="52">
        <f t="shared" si="0"/>
        <v>695.81277915999999</v>
      </c>
      <c r="D47" s="52">
        <f t="shared" si="1"/>
        <v>3140.5606735900001</v>
      </c>
      <c r="E47" s="52">
        <f t="shared" si="2"/>
        <v>1193.1344819000001</v>
      </c>
      <c r="F47" s="52">
        <f t="shared" si="3"/>
        <v>1742.8911329699999</v>
      </c>
      <c r="G47" s="52">
        <f t="shared" si="4"/>
        <v>204.53505871999999</v>
      </c>
      <c r="H47" s="52">
        <f t="shared" si="5"/>
        <v>2120.8926104400002</v>
      </c>
      <c r="I47" s="52">
        <v>529.88962613000001</v>
      </c>
      <c r="J47" s="52">
        <f t="shared" si="6"/>
        <v>1591.0029843100001</v>
      </c>
      <c r="K47" s="52">
        <v>749.12188601000003</v>
      </c>
      <c r="L47" s="52">
        <v>719.51439902000004</v>
      </c>
      <c r="M47" s="52">
        <v>122.36669928000001</v>
      </c>
      <c r="N47" s="52">
        <f t="shared" si="7"/>
        <v>1715.4808423100001</v>
      </c>
      <c r="O47" s="52">
        <v>165.92315303000001</v>
      </c>
      <c r="P47" s="52">
        <f t="shared" si="8"/>
        <v>1549.55768928</v>
      </c>
      <c r="Q47" s="52">
        <v>444.01259589</v>
      </c>
      <c r="R47" s="52">
        <v>1023.37673395</v>
      </c>
      <c r="S47" s="52">
        <v>82.168359440000003</v>
      </c>
      <c r="T47" s="52"/>
      <c r="U47" s="52"/>
      <c r="V47" s="52"/>
      <c r="W47" s="52"/>
      <c r="X47" s="52"/>
      <c r="Y47" s="52"/>
    </row>
    <row r="48" spans="1:25" ht="12.75" hidden="1" customHeight="1" outlineLevel="1">
      <c r="A48" s="12">
        <v>41671</v>
      </c>
      <c r="B48" s="52">
        <v>3957.0640311999996</v>
      </c>
      <c r="C48" s="52">
        <f t="shared" si="0"/>
        <v>675.20358772999998</v>
      </c>
      <c r="D48" s="52">
        <f t="shared" si="1"/>
        <v>3281.8604434700001</v>
      </c>
      <c r="E48" s="52">
        <f t="shared" si="2"/>
        <v>1192.90056645</v>
      </c>
      <c r="F48" s="52">
        <f t="shared" si="3"/>
        <v>1841.8547843599999</v>
      </c>
      <c r="G48" s="52">
        <f t="shared" si="4"/>
        <v>247.10509266000003</v>
      </c>
      <c r="H48" s="52">
        <f t="shared" si="5"/>
        <v>1926.24139182</v>
      </c>
      <c r="I48" s="52">
        <v>476.64848367000002</v>
      </c>
      <c r="J48" s="52">
        <f t="shared" si="6"/>
        <v>1449.5929081500001</v>
      </c>
      <c r="K48" s="52">
        <v>668.77731401999995</v>
      </c>
      <c r="L48" s="52">
        <v>634.47479587999999</v>
      </c>
      <c r="M48" s="52">
        <v>146.34079825000001</v>
      </c>
      <c r="N48" s="52">
        <f t="shared" si="7"/>
        <v>2030.8226393800001</v>
      </c>
      <c r="O48" s="52">
        <v>198.55510405999999</v>
      </c>
      <c r="P48" s="52">
        <f t="shared" si="8"/>
        <v>1832.26753532</v>
      </c>
      <c r="Q48" s="52">
        <v>524.12325242999998</v>
      </c>
      <c r="R48" s="52">
        <v>1207.3799884800001</v>
      </c>
      <c r="S48" s="52">
        <v>100.76429441000001</v>
      </c>
      <c r="T48" s="52"/>
      <c r="U48" s="52"/>
      <c r="V48" s="52"/>
      <c r="W48" s="52"/>
      <c r="X48" s="52"/>
      <c r="Y48" s="52"/>
    </row>
    <row r="49" spans="1:25" ht="12.75" hidden="1" customHeight="1" outlineLevel="1">
      <c r="A49" s="12">
        <v>41699</v>
      </c>
      <c r="B49" s="52">
        <v>3918.8980206699998</v>
      </c>
      <c r="C49" s="52">
        <f t="shared" si="0"/>
        <v>747.32221348000007</v>
      </c>
      <c r="D49" s="52">
        <f t="shared" si="1"/>
        <v>3171.57580719</v>
      </c>
      <c r="E49" s="52">
        <f t="shared" si="2"/>
        <v>1147.72551471</v>
      </c>
      <c r="F49" s="52">
        <f t="shared" si="3"/>
        <v>1803.6767833199999</v>
      </c>
      <c r="G49" s="52">
        <f t="shared" si="4"/>
        <v>220.17350915999998</v>
      </c>
      <c r="H49" s="52">
        <f t="shared" si="5"/>
        <v>1872.6643287899999</v>
      </c>
      <c r="I49" s="52">
        <v>484.72741504999999</v>
      </c>
      <c r="J49" s="52">
        <f t="shared" si="6"/>
        <v>1387.9369137399999</v>
      </c>
      <c r="K49" s="52">
        <v>641.70455181</v>
      </c>
      <c r="L49" s="52">
        <v>600.99705003999998</v>
      </c>
      <c r="M49" s="52">
        <v>145.23531188999999</v>
      </c>
      <c r="N49" s="52">
        <f t="shared" si="7"/>
        <v>2046.2336918799999</v>
      </c>
      <c r="O49" s="52">
        <v>262.59479843000003</v>
      </c>
      <c r="P49" s="52">
        <f t="shared" si="8"/>
        <v>1783.6388934499998</v>
      </c>
      <c r="Q49" s="52">
        <v>506.02096289999997</v>
      </c>
      <c r="R49" s="52">
        <v>1202.6797332799999</v>
      </c>
      <c r="S49" s="52">
        <v>74.938197270000003</v>
      </c>
      <c r="T49" s="52"/>
      <c r="U49" s="52"/>
      <c r="V49" s="52"/>
      <c r="W49" s="52"/>
      <c r="X49" s="52"/>
      <c r="Y49" s="52"/>
    </row>
    <row r="50" spans="1:25" ht="12.75" hidden="1" customHeight="1" outlineLevel="1">
      <c r="A50" s="12">
        <v>41730</v>
      </c>
      <c r="B50" s="52">
        <v>3956.6196579300004</v>
      </c>
      <c r="C50" s="52">
        <f t="shared" si="0"/>
        <v>799.99666024999999</v>
      </c>
      <c r="D50" s="52">
        <f t="shared" si="1"/>
        <v>3156.6229976800005</v>
      </c>
      <c r="E50" s="52">
        <f t="shared" si="2"/>
        <v>1174.57699217</v>
      </c>
      <c r="F50" s="52">
        <f t="shared" si="3"/>
        <v>1757.3939759899999</v>
      </c>
      <c r="G50" s="52">
        <f t="shared" si="4"/>
        <v>224.65202951999999</v>
      </c>
      <c r="H50" s="52">
        <f t="shared" si="5"/>
        <v>1927.6270830200001</v>
      </c>
      <c r="I50" s="52">
        <v>546.91717260999997</v>
      </c>
      <c r="J50" s="52">
        <f t="shared" si="6"/>
        <v>1380.7099104100002</v>
      </c>
      <c r="K50" s="52">
        <v>661.49567918000002</v>
      </c>
      <c r="L50" s="52">
        <v>572.02782921000005</v>
      </c>
      <c r="M50" s="52">
        <v>147.18640202</v>
      </c>
      <c r="N50" s="52">
        <f t="shared" si="7"/>
        <v>2028.99257491</v>
      </c>
      <c r="O50" s="52">
        <v>253.07948764</v>
      </c>
      <c r="P50" s="52">
        <f t="shared" si="8"/>
        <v>1775.91308727</v>
      </c>
      <c r="Q50" s="52">
        <v>513.08131299000001</v>
      </c>
      <c r="R50" s="52">
        <v>1185.36614678</v>
      </c>
      <c r="S50" s="52">
        <v>77.465627499999997</v>
      </c>
      <c r="T50" s="52"/>
      <c r="U50" s="52"/>
      <c r="V50" s="52"/>
      <c r="W50" s="52"/>
      <c r="X50" s="52"/>
      <c r="Y50" s="52"/>
    </row>
    <row r="51" spans="1:25" ht="12.75" hidden="1" customHeight="1" outlineLevel="1">
      <c r="A51" s="12">
        <v>41760</v>
      </c>
      <c r="B51" s="52">
        <v>4007.7312307900002</v>
      </c>
      <c r="C51" s="52">
        <f t="shared" si="0"/>
        <v>810.71669544999997</v>
      </c>
      <c r="D51" s="52">
        <f t="shared" si="1"/>
        <v>3197.0145353399998</v>
      </c>
      <c r="E51" s="52">
        <f t="shared" si="2"/>
        <v>1225.3258816799998</v>
      </c>
      <c r="F51" s="52">
        <f t="shared" si="3"/>
        <v>1741.51399653</v>
      </c>
      <c r="G51" s="52">
        <f t="shared" si="4"/>
        <v>230.17465713000001</v>
      </c>
      <c r="H51" s="52">
        <f t="shared" si="5"/>
        <v>1982.4471506199998</v>
      </c>
      <c r="I51" s="52">
        <v>572.48149268999998</v>
      </c>
      <c r="J51" s="52">
        <f t="shared" si="6"/>
        <v>1409.9656579299999</v>
      </c>
      <c r="K51" s="52">
        <v>700.28310828999997</v>
      </c>
      <c r="L51" s="52">
        <v>560.10859573000005</v>
      </c>
      <c r="M51" s="52">
        <v>149.57395391</v>
      </c>
      <c r="N51" s="52">
        <f t="shared" si="7"/>
        <v>2025.2840801699999</v>
      </c>
      <c r="O51" s="52">
        <v>238.23520275999999</v>
      </c>
      <c r="P51" s="52">
        <f t="shared" si="8"/>
        <v>1787.0488774099999</v>
      </c>
      <c r="Q51" s="52">
        <v>525.04277338999998</v>
      </c>
      <c r="R51" s="52">
        <v>1181.4054008000001</v>
      </c>
      <c r="S51" s="52">
        <v>80.60070322</v>
      </c>
      <c r="T51" s="52"/>
      <c r="U51" s="52"/>
      <c r="V51" s="52"/>
      <c r="W51" s="52"/>
      <c r="X51" s="52"/>
      <c r="Y51" s="52"/>
    </row>
    <row r="52" spans="1:25" ht="12.75" hidden="1" customHeight="1" outlineLevel="1">
      <c r="A52" s="12">
        <v>41791</v>
      </c>
      <c r="B52" s="52">
        <v>4183.96399501</v>
      </c>
      <c r="C52" s="52">
        <f t="shared" si="0"/>
        <v>935.98842156000001</v>
      </c>
      <c r="D52" s="52">
        <f t="shared" si="1"/>
        <v>3247.97557345</v>
      </c>
      <c r="E52" s="52">
        <f t="shared" si="2"/>
        <v>1266.91128841</v>
      </c>
      <c r="F52" s="52">
        <f t="shared" si="3"/>
        <v>1759.9572268299999</v>
      </c>
      <c r="G52" s="52">
        <f t="shared" si="4"/>
        <v>221.10705820999999</v>
      </c>
      <c r="H52" s="52">
        <f t="shared" si="5"/>
        <v>2163.93921142</v>
      </c>
      <c r="I52" s="52">
        <v>704.56919888000004</v>
      </c>
      <c r="J52" s="52">
        <f t="shared" si="6"/>
        <v>1459.3700125400001</v>
      </c>
      <c r="K52" s="52">
        <v>740.87002439000003</v>
      </c>
      <c r="L52" s="52">
        <v>579.64485435999995</v>
      </c>
      <c r="M52" s="52">
        <v>138.85513379</v>
      </c>
      <c r="N52" s="52">
        <f t="shared" si="7"/>
        <v>2020.02478359</v>
      </c>
      <c r="O52" s="52">
        <v>231.41922267999999</v>
      </c>
      <c r="P52" s="52">
        <f t="shared" si="8"/>
        <v>1788.6055609099999</v>
      </c>
      <c r="Q52" s="52">
        <v>526.04126401999997</v>
      </c>
      <c r="R52" s="52">
        <v>1180.3123724699999</v>
      </c>
      <c r="S52" s="52">
        <v>82.251924419999995</v>
      </c>
      <c r="T52" s="52"/>
      <c r="U52" s="52"/>
      <c r="V52" s="52"/>
      <c r="W52" s="52"/>
      <c r="X52" s="52"/>
      <c r="Y52" s="52"/>
    </row>
    <row r="53" spans="1:25" ht="12.75" hidden="1" customHeight="1" outlineLevel="1">
      <c r="A53" s="12">
        <v>41821</v>
      </c>
      <c r="B53" s="52">
        <v>4180.6835655599998</v>
      </c>
      <c r="C53" s="52">
        <f t="shared" si="0"/>
        <v>893.39825471000006</v>
      </c>
      <c r="D53" s="52">
        <f t="shared" si="1"/>
        <v>3287.2853108500003</v>
      </c>
      <c r="E53" s="52">
        <f t="shared" si="2"/>
        <v>1337.5553698900001</v>
      </c>
      <c r="F53" s="52">
        <f t="shared" si="3"/>
        <v>1722.50973598</v>
      </c>
      <c r="G53" s="52">
        <f t="shared" si="4"/>
        <v>227.22020498000001</v>
      </c>
      <c r="H53" s="52">
        <f t="shared" si="5"/>
        <v>2126.3468706599997</v>
      </c>
      <c r="I53" s="52">
        <v>640.79879656000003</v>
      </c>
      <c r="J53" s="52">
        <f t="shared" si="6"/>
        <v>1485.5480740999999</v>
      </c>
      <c r="K53" s="52">
        <v>764.17261952000001</v>
      </c>
      <c r="L53" s="52">
        <v>578.35376649</v>
      </c>
      <c r="M53" s="52">
        <v>143.02168809</v>
      </c>
      <c r="N53" s="52">
        <f t="shared" si="7"/>
        <v>2054.3366949000001</v>
      </c>
      <c r="O53" s="52">
        <v>252.59945815</v>
      </c>
      <c r="P53" s="52">
        <f t="shared" si="8"/>
        <v>1801.7372367500002</v>
      </c>
      <c r="Q53" s="52">
        <v>573.38275037000005</v>
      </c>
      <c r="R53" s="52">
        <v>1144.15596949</v>
      </c>
      <c r="S53" s="52">
        <v>84.198516889999993</v>
      </c>
      <c r="T53" s="52"/>
      <c r="U53" s="52"/>
      <c r="V53" s="52"/>
      <c r="W53" s="52"/>
      <c r="X53" s="52"/>
      <c r="Y53" s="52"/>
    </row>
    <row r="54" spans="1:25" hidden="1" outlineLevel="1">
      <c r="A54" s="12">
        <v>41852</v>
      </c>
      <c r="B54" s="52">
        <v>4335.2450816399996</v>
      </c>
      <c r="C54" s="52">
        <f t="shared" si="0"/>
        <v>955.33611564</v>
      </c>
      <c r="D54" s="52">
        <f t="shared" si="1"/>
        <v>3379.908966</v>
      </c>
      <c r="E54" s="52">
        <f t="shared" si="2"/>
        <v>1379.1625746499999</v>
      </c>
      <c r="F54" s="52">
        <f t="shared" si="3"/>
        <v>1770.7583299</v>
      </c>
      <c r="G54" s="52">
        <f t="shared" si="4"/>
        <v>229.98806144999998</v>
      </c>
      <c r="H54" s="52">
        <f t="shared" si="5"/>
        <v>2105.36374273</v>
      </c>
      <c r="I54" s="52">
        <v>674.81013292</v>
      </c>
      <c r="J54" s="52">
        <f t="shared" si="6"/>
        <v>1430.5536098100001</v>
      </c>
      <c r="K54" s="52">
        <v>730.14413410999998</v>
      </c>
      <c r="L54" s="52">
        <v>563.64393111000004</v>
      </c>
      <c r="M54" s="52">
        <v>136.76554458999999</v>
      </c>
      <c r="N54" s="52">
        <f t="shared" si="7"/>
        <v>2229.8813389100001</v>
      </c>
      <c r="O54" s="52">
        <v>280.52598272</v>
      </c>
      <c r="P54" s="52">
        <f t="shared" si="8"/>
        <v>1949.3553561900001</v>
      </c>
      <c r="Q54" s="52">
        <v>649.01844054000003</v>
      </c>
      <c r="R54" s="52">
        <v>1207.11439879</v>
      </c>
      <c r="S54" s="52">
        <v>93.222516859999999</v>
      </c>
      <c r="T54" s="52"/>
      <c r="U54" s="52"/>
      <c r="V54" s="52"/>
      <c r="W54" s="52"/>
      <c r="X54" s="52"/>
      <c r="Y54" s="52"/>
    </row>
    <row r="55" spans="1:25" hidden="1" outlineLevel="1" collapsed="1">
      <c r="A55" s="12">
        <v>41883</v>
      </c>
      <c r="B55" s="52">
        <v>4161.7215381599999</v>
      </c>
      <c r="C55" s="52">
        <f t="shared" si="0"/>
        <v>1026.9550326600001</v>
      </c>
      <c r="D55" s="52">
        <f t="shared" si="1"/>
        <v>3134.7665054999998</v>
      </c>
      <c r="E55" s="52">
        <f t="shared" si="2"/>
        <v>1284.2729008400001</v>
      </c>
      <c r="F55" s="52">
        <f t="shared" si="3"/>
        <v>1635.9382035099998</v>
      </c>
      <c r="G55" s="52">
        <f t="shared" si="4"/>
        <v>214.55540115000002</v>
      </c>
      <c r="H55" s="52">
        <f t="shared" si="5"/>
        <v>2110.00043929</v>
      </c>
      <c r="I55" s="52">
        <v>738.56085034</v>
      </c>
      <c r="J55" s="52">
        <f t="shared" si="6"/>
        <v>1371.4395889499999</v>
      </c>
      <c r="K55" s="52">
        <v>692.40078839</v>
      </c>
      <c r="L55" s="52">
        <v>549.11125494999999</v>
      </c>
      <c r="M55" s="52">
        <v>129.92754561000001</v>
      </c>
      <c r="N55" s="52">
        <f t="shared" si="7"/>
        <v>2051.7210988699999</v>
      </c>
      <c r="O55" s="52">
        <v>288.39418232000003</v>
      </c>
      <c r="P55" s="52">
        <f t="shared" si="8"/>
        <v>1763.3269165499999</v>
      </c>
      <c r="Q55" s="52">
        <v>591.87211245000003</v>
      </c>
      <c r="R55" s="52">
        <v>1086.8269485599999</v>
      </c>
      <c r="S55" s="52">
        <v>84.627855539999999</v>
      </c>
      <c r="T55" s="52"/>
      <c r="U55" s="52"/>
      <c r="V55" s="52"/>
      <c r="W55" s="52"/>
      <c r="X55" s="52"/>
      <c r="Y55" s="52"/>
    </row>
    <row r="56" spans="1:25" hidden="1" outlineLevel="1" collapsed="1">
      <c r="A56" s="12">
        <v>41913</v>
      </c>
      <c r="B56" s="52">
        <v>4001.4925849000001</v>
      </c>
      <c r="C56" s="52">
        <f t="shared" si="0"/>
        <v>939.34903170999996</v>
      </c>
      <c r="D56" s="52">
        <f t="shared" si="1"/>
        <v>3062.1435531899997</v>
      </c>
      <c r="E56" s="52">
        <f t="shared" si="2"/>
        <v>1286.46713514</v>
      </c>
      <c r="F56" s="52">
        <f t="shared" si="3"/>
        <v>1574.1111714799999</v>
      </c>
      <c r="G56" s="52">
        <f t="shared" si="4"/>
        <v>201.56524657</v>
      </c>
      <c r="H56" s="52">
        <f t="shared" si="5"/>
        <v>2029.4317340799998</v>
      </c>
      <c r="I56" s="52">
        <v>686.76711260000002</v>
      </c>
      <c r="J56" s="52">
        <f t="shared" si="6"/>
        <v>1342.6646214799998</v>
      </c>
      <c r="K56" s="52">
        <v>686.44369592999999</v>
      </c>
      <c r="L56" s="52">
        <v>535.23008542000002</v>
      </c>
      <c r="M56" s="52">
        <v>120.99084013</v>
      </c>
      <c r="N56" s="52">
        <f t="shared" si="7"/>
        <v>1972.0608508199998</v>
      </c>
      <c r="O56" s="52">
        <v>252.58191911</v>
      </c>
      <c r="P56" s="52">
        <f t="shared" si="8"/>
        <v>1719.4789317099999</v>
      </c>
      <c r="Q56" s="52">
        <v>600.02343920999999</v>
      </c>
      <c r="R56" s="52">
        <v>1038.8810860599999</v>
      </c>
      <c r="S56" s="52">
        <v>80.574406440000004</v>
      </c>
      <c r="T56" s="52"/>
      <c r="U56" s="52"/>
      <c r="V56" s="52"/>
      <c r="W56" s="52"/>
      <c r="X56" s="52"/>
      <c r="Y56" s="52"/>
    </row>
    <row r="57" spans="1:25" hidden="1" outlineLevel="1" collapsed="1">
      <c r="A57" s="12">
        <v>41944</v>
      </c>
      <c r="B57" s="52">
        <v>4269.5586332599996</v>
      </c>
      <c r="C57" s="52">
        <f t="shared" si="0"/>
        <v>996.03493113000002</v>
      </c>
      <c r="D57" s="52">
        <f t="shared" si="1"/>
        <v>3273.5237021299999</v>
      </c>
      <c r="E57" s="52">
        <f t="shared" si="2"/>
        <v>1393.90582449</v>
      </c>
      <c r="F57" s="52">
        <f t="shared" si="3"/>
        <v>1672.84936135</v>
      </c>
      <c r="G57" s="52">
        <f t="shared" si="4"/>
        <v>206.76851628999998</v>
      </c>
      <c r="H57" s="52">
        <f t="shared" si="5"/>
        <v>2027.0029642100001</v>
      </c>
      <c r="I57" s="52">
        <v>702.29864307000003</v>
      </c>
      <c r="J57" s="52">
        <f t="shared" si="6"/>
        <v>1324.70432114</v>
      </c>
      <c r="K57" s="52">
        <v>682.61506388999999</v>
      </c>
      <c r="L57" s="52">
        <v>524.53325453000002</v>
      </c>
      <c r="M57" s="52">
        <v>117.55600272</v>
      </c>
      <c r="N57" s="52">
        <f t="shared" si="7"/>
        <v>2242.5556690500002</v>
      </c>
      <c r="O57" s="52">
        <v>293.73628805999999</v>
      </c>
      <c r="P57" s="52">
        <f t="shared" si="8"/>
        <v>1948.8193809900001</v>
      </c>
      <c r="Q57" s="52">
        <v>711.2907606</v>
      </c>
      <c r="R57" s="52">
        <v>1148.31610682</v>
      </c>
      <c r="S57" s="52">
        <v>89.212513569999999</v>
      </c>
      <c r="T57" s="52"/>
      <c r="U57" s="52"/>
      <c r="V57" s="52"/>
      <c r="W57" s="52"/>
      <c r="X57" s="52"/>
      <c r="Y57" s="52"/>
    </row>
    <row r="58" spans="1:25" hidden="1" outlineLevel="1" collapsed="1">
      <c r="A58" s="12">
        <v>41974</v>
      </c>
      <c r="B58" s="52">
        <v>4151.2920643199996</v>
      </c>
      <c r="C58" s="52">
        <f t="shared" si="0"/>
        <v>935.27562607000004</v>
      </c>
      <c r="D58" s="52">
        <f t="shared" si="1"/>
        <v>3216.0164382499997</v>
      </c>
      <c r="E58" s="52">
        <f t="shared" si="2"/>
        <v>1396.8209830000001</v>
      </c>
      <c r="F58" s="52">
        <f t="shared" si="3"/>
        <v>1622.3065324300001</v>
      </c>
      <c r="G58" s="52">
        <f t="shared" si="4"/>
        <v>196.88892282</v>
      </c>
      <c r="H58" s="52">
        <f t="shared" si="5"/>
        <v>1852.2547698399999</v>
      </c>
      <c r="I58" s="52">
        <v>617.02714349999997</v>
      </c>
      <c r="J58" s="52">
        <f t="shared" si="6"/>
        <v>1235.2276263399999</v>
      </c>
      <c r="K58" s="52">
        <v>649.26389616999995</v>
      </c>
      <c r="L58" s="52">
        <v>480.86755607999999</v>
      </c>
      <c r="M58" s="52">
        <v>105.09617409000001</v>
      </c>
      <c r="N58" s="52">
        <f t="shared" si="7"/>
        <v>2299.0372944800001</v>
      </c>
      <c r="O58" s="52">
        <v>318.24848257000002</v>
      </c>
      <c r="P58" s="52">
        <f t="shared" si="8"/>
        <v>1980.78881191</v>
      </c>
      <c r="Q58" s="52">
        <v>747.55708683</v>
      </c>
      <c r="R58" s="52">
        <v>1141.4389763500001</v>
      </c>
      <c r="S58" s="52">
        <v>91.79274873</v>
      </c>
      <c r="T58" s="52"/>
      <c r="U58" s="52"/>
      <c r="V58" s="52"/>
      <c r="W58" s="52"/>
      <c r="X58" s="52"/>
      <c r="Y58" s="52"/>
    </row>
    <row r="59" spans="1:25" hidden="1" outlineLevel="1" collapsed="1">
      <c r="A59" s="12">
        <v>42005</v>
      </c>
      <c r="B59" s="52">
        <v>4018.5203939999997</v>
      </c>
      <c r="C59" s="52">
        <f t="shared" si="0"/>
        <v>962.68717444000004</v>
      </c>
      <c r="D59" s="52">
        <f t="shared" si="1"/>
        <v>3055.8332195599996</v>
      </c>
      <c r="E59" s="52">
        <f t="shared" si="2"/>
        <v>1363.69916564</v>
      </c>
      <c r="F59" s="52">
        <f t="shared" si="3"/>
        <v>1499.32335676</v>
      </c>
      <c r="G59" s="52">
        <f t="shared" si="4"/>
        <v>192.81069716000002</v>
      </c>
      <c r="H59" s="52">
        <f t="shared" si="5"/>
        <v>1813.84479749</v>
      </c>
      <c r="I59" s="52">
        <v>655.26630120000004</v>
      </c>
      <c r="J59" s="52">
        <f t="shared" si="6"/>
        <v>1158.57849629</v>
      </c>
      <c r="K59" s="52">
        <v>626.32945018999999</v>
      </c>
      <c r="L59" s="52">
        <v>431.18847016000001</v>
      </c>
      <c r="M59" s="52">
        <v>101.06057594000001</v>
      </c>
      <c r="N59" s="52">
        <f t="shared" si="7"/>
        <v>2204.6755965100001</v>
      </c>
      <c r="O59" s="52">
        <v>307.42087323999999</v>
      </c>
      <c r="P59" s="52">
        <f t="shared" si="8"/>
        <v>1897.2547232699999</v>
      </c>
      <c r="Q59" s="52">
        <v>737.36971544999994</v>
      </c>
      <c r="R59" s="52">
        <v>1068.1348866000001</v>
      </c>
      <c r="S59" s="52">
        <v>91.750121219999997</v>
      </c>
      <c r="T59" s="52"/>
      <c r="U59" s="52"/>
      <c r="V59" s="52"/>
      <c r="W59" s="52"/>
      <c r="X59" s="52"/>
      <c r="Y59" s="52"/>
    </row>
    <row r="60" spans="1:25" hidden="1" outlineLevel="1" collapsed="1">
      <c r="A60" s="12">
        <v>42036</v>
      </c>
      <c r="B60" s="52">
        <v>5313.1464317500004</v>
      </c>
      <c r="C60" s="52">
        <f t="shared" si="0"/>
        <v>1187.88559566</v>
      </c>
      <c r="D60" s="52">
        <f t="shared" si="1"/>
        <v>4125.2608360899994</v>
      </c>
      <c r="E60" s="52">
        <f t="shared" si="2"/>
        <v>1775.7690209800001</v>
      </c>
      <c r="F60" s="52">
        <f t="shared" si="3"/>
        <v>2052.7049358599998</v>
      </c>
      <c r="G60" s="52">
        <f t="shared" si="4"/>
        <v>296.78687924999997</v>
      </c>
      <c r="H60" s="52">
        <f t="shared" si="5"/>
        <v>1732.28879207</v>
      </c>
      <c r="I60" s="52">
        <v>643.94038319000003</v>
      </c>
      <c r="J60" s="52">
        <f t="shared" si="6"/>
        <v>1088.3484088800001</v>
      </c>
      <c r="K60" s="52">
        <v>583.46475205000002</v>
      </c>
      <c r="L60" s="52">
        <v>362.42582367</v>
      </c>
      <c r="M60" s="52">
        <v>142.45783316000001</v>
      </c>
      <c r="N60" s="52">
        <f t="shared" si="7"/>
        <v>3580.8576396799999</v>
      </c>
      <c r="O60" s="52">
        <v>543.94521247</v>
      </c>
      <c r="P60" s="52">
        <f t="shared" si="8"/>
        <v>3036.9124272099998</v>
      </c>
      <c r="Q60" s="52">
        <v>1192.30426893</v>
      </c>
      <c r="R60" s="52">
        <v>1690.27911219</v>
      </c>
      <c r="S60" s="52">
        <v>154.32904608999999</v>
      </c>
      <c r="T60" s="52"/>
      <c r="U60" s="52"/>
      <c r="V60" s="52"/>
      <c r="W60" s="52"/>
      <c r="X60" s="52"/>
      <c r="Y60" s="52"/>
    </row>
    <row r="61" spans="1:25" hidden="1" outlineLevel="1" collapsed="1">
      <c r="A61" s="12">
        <v>42064</v>
      </c>
      <c r="B61" s="52">
        <v>4509.8892238400003</v>
      </c>
      <c r="C61" s="52">
        <f t="shared" si="0"/>
        <v>1013.98730961</v>
      </c>
      <c r="D61" s="52">
        <f t="shared" si="1"/>
        <v>3495.9019142300003</v>
      </c>
      <c r="E61" s="52">
        <f t="shared" si="2"/>
        <v>1540.52627136</v>
      </c>
      <c r="F61" s="52">
        <f t="shared" si="3"/>
        <v>1681.30022295</v>
      </c>
      <c r="G61" s="52">
        <f t="shared" si="4"/>
        <v>274.07541992</v>
      </c>
      <c r="H61" s="52">
        <f t="shared" si="5"/>
        <v>1683.5255822599997</v>
      </c>
      <c r="I61" s="52">
        <v>618.44358834000002</v>
      </c>
      <c r="J61" s="52">
        <f t="shared" si="6"/>
        <v>1065.0819939199998</v>
      </c>
      <c r="K61" s="52">
        <v>572.14636834999999</v>
      </c>
      <c r="L61" s="52">
        <v>351.66590583999999</v>
      </c>
      <c r="M61" s="52">
        <v>141.26971972999999</v>
      </c>
      <c r="N61" s="52">
        <f t="shared" si="7"/>
        <v>2826.3636415800001</v>
      </c>
      <c r="O61" s="52">
        <v>395.54372126999999</v>
      </c>
      <c r="P61" s="52">
        <f t="shared" si="8"/>
        <v>2430.8199203100003</v>
      </c>
      <c r="Q61" s="52">
        <v>968.37990301000002</v>
      </c>
      <c r="R61" s="52">
        <v>1329.63431711</v>
      </c>
      <c r="S61" s="52">
        <v>132.80570019000001</v>
      </c>
      <c r="T61" s="52"/>
      <c r="U61" s="52"/>
      <c r="V61" s="52"/>
      <c r="W61" s="52"/>
      <c r="X61" s="52"/>
      <c r="Y61" s="52"/>
    </row>
    <row r="62" spans="1:25" hidden="1" outlineLevel="1" collapsed="1">
      <c r="A62" s="12">
        <v>42095</v>
      </c>
      <c r="B62" s="52">
        <v>4251.4017636199997</v>
      </c>
      <c r="C62" s="52">
        <f t="shared" si="0"/>
        <v>993.97590607999996</v>
      </c>
      <c r="D62" s="52">
        <f t="shared" si="1"/>
        <v>3257.4258575399999</v>
      </c>
      <c r="E62" s="52">
        <f t="shared" si="2"/>
        <v>1434.5717321500001</v>
      </c>
      <c r="F62" s="52">
        <f t="shared" si="3"/>
        <v>1559.48507447</v>
      </c>
      <c r="G62" s="52">
        <f t="shared" si="4"/>
        <v>263.36905092000001</v>
      </c>
      <c r="H62" s="52">
        <f t="shared" si="5"/>
        <v>1754.3795221800001</v>
      </c>
      <c r="I62" s="52">
        <v>665.34408409000002</v>
      </c>
      <c r="J62" s="52">
        <f t="shared" si="6"/>
        <v>1089.0354380900001</v>
      </c>
      <c r="K62" s="52">
        <v>587.59128322000004</v>
      </c>
      <c r="L62" s="52">
        <v>357.34274570999997</v>
      </c>
      <c r="M62" s="52">
        <v>144.10140916</v>
      </c>
      <c r="N62" s="52">
        <f t="shared" si="7"/>
        <v>2497.02224144</v>
      </c>
      <c r="O62" s="52">
        <v>328.63182198999999</v>
      </c>
      <c r="P62" s="52">
        <f t="shared" si="8"/>
        <v>2168.3904194500001</v>
      </c>
      <c r="Q62" s="52">
        <v>846.98044892999997</v>
      </c>
      <c r="R62" s="52">
        <v>1202.1423287600001</v>
      </c>
      <c r="S62" s="52">
        <v>119.26764176</v>
      </c>
      <c r="T62" s="52"/>
      <c r="U62" s="52"/>
      <c r="V62" s="52"/>
      <c r="W62" s="52"/>
      <c r="X62" s="52"/>
      <c r="Y62" s="52"/>
    </row>
    <row r="63" spans="1:25" hidden="1" outlineLevel="1" collapsed="1">
      <c r="A63" s="12">
        <v>42125</v>
      </c>
      <c r="B63" s="52">
        <v>4195.0308005900006</v>
      </c>
      <c r="C63" s="52">
        <f t="shared" si="0"/>
        <v>1062.0341190300001</v>
      </c>
      <c r="D63" s="52">
        <f t="shared" si="1"/>
        <v>3132.9966815599996</v>
      </c>
      <c r="E63" s="52">
        <f t="shared" si="2"/>
        <v>1370.6606560499999</v>
      </c>
      <c r="F63" s="52">
        <f t="shared" si="3"/>
        <v>1500.3120256699999</v>
      </c>
      <c r="G63" s="52">
        <f t="shared" si="4"/>
        <v>262.02399983999999</v>
      </c>
      <c r="H63" s="52">
        <f t="shared" si="5"/>
        <v>1766.9246969999999</v>
      </c>
      <c r="I63" s="52">
        <v>693.71978139999999</v>
      </c>
      <c r="J63" s="52">
        <f t="shared" si="6"/>
        <v>1073.2049155999998</v>
      </c>
      <c r="K63" s="52">
        <v>583.12412066000002</v>
      </c>
      <c r="L63" s="52">
        <v>342.51759887999998</v>
      </c>
      <c r="M63" s="52">
        <v>147.56319606</v>
      </c>
      <c r="N63" s="52">
        <f t="shared" si="7"/>
        <v>2428.1061035899997</v>
      </c>
      <c r="O63" s="52">
        <v>368.31433763000001</v>
      </c>
      <c r="P63" s="52">
        <f t="shared" si="8"/>
        <v>2059.7917659599998</v>
      </c>
      <c r="Q63" s="52">
        <v>787.53653539000004</v>
      </c>
      <c r="R63" s="52">
        <v>1157.79442679</v>
      </c>
      <c r="S63" s="52">
        <v>114.46080378000001</v>
      </c>
      <c r="T63" s="52"/>
      <c r="U63" s="52"/>
      <c r="V63" s="52"/>
      <c r="W63" s="52"/>
      <c r="X63" s="52"/>
      <c r="Y63" s="52"/>
    </row>
    <row r="64" spans="1:25" hidden="1" outlineLevel="1" collapsed="1">
      <c r="A64" s="12">
        <v>42156</v>
      </c>
      <c r="B64" s="52">
        <v>4198.9610177699997</v>
      </c>
      <c r="C64" s="52">
        <f t="shared" si="0"/>
        <v>1097.3453289700001</v>
      </c>
      <c r="D64" s="52">
        <f t="shared" si="1"/>
        <v>3101.6156888</v>
      </c>
      <c r="E64" s="52">
        <f t="shared" si="2"/>
        <v>1388.3470197900001</v>
      </c>
      <c r="F64" s="52">
        <f t="shared" si="3"/>
        <v>1449.50379604</v>
      </c>
      <c r="G64" s="52">
        <f t="shared" si="4"/>
        <v>263.76487297</v>
      </c>
      <c r="H64" s="52">
        <f t="shared" si="5"/>
        <v>1818.4863958300002</v>
      </c>
      <c r="I64" s="52">
        <v>729.09143991999997</v>
      </c>
      <c r="J64" s="52">
        <f t="shared" si="6"/>
        <v>1089.3949559100001</v>
      </c>
      <c r="K64" s="52">
        <v>613.34418916000004</v>
      </c>
      <c r="L64" s="52">
        <v>326.74585839999997</v>
      </c>
      <c r="M64" s="52">
        <v>149.30490835000001</v>
      </c>
      <c r="N64" s="52">
        <f t="shared" si="7"/>
        <v>2380.4746219399999</v>
      </c>
      <c r="O64" s="52">
        <v>368.25388905</v>
      </c>
      <c r="P64" s="52">
        <f t="shared" si="8"/>
        <v>2012.2207328899999</v>
      </c>
      <c r="Q64" s="52">
        <v>775.00283062999995</v>
      </c>
      <c r="R64" s="52">
        <v>1122.7579376399999</v>
      </c>
      <c r="S64" s="52">
        <v>114.45996461999999</v>
      </c>
      <c r="T64" s="52"/>
      <c r="U64" s="52"/>
      <c r="V64" s="52"/>
      <c r="W64" s="52"/>
      <c r="X64" s="52"/>
      <c r="Y64" s="52"/>
    </row>
    <row r="65" spans="1:25" hidden="1" outlineLevel="1" collapsed="1">
      <c r="A65" s="12">
        <v>42186</v>
      </c>
      <c r="B65" s="52">
        <v>4083.1978137299998</v>
      </c>
      <c r="C65" s="52">
        <f t="shared" si="0"/>
        <v>1022.24981597</v>
      </c>
      <c r="D65" s="52">
        <f t="shared" si="1"/>
        <v>3060.9479977599999</v>
      </c>
      <c r="E65" s="52">
        <f t="shared" si="2"/>
        <v>1385.31479141</v>
      </c>
      <c r="F65" s="52">
        <f t="shared" si="3"/>
        <v>1425.4460878899999</v>
      </c>
      <c r="G65" s="52">
        <f t="shared" si="4"/>
        <v>250.18711845999999</v>
      </c>
      <c r="H65" s="52">
        <f t="shared" si="5"/>
        <v>1734.7049481899999</v>
      </c>
      <c r="I65" s="52">
        <v>671.51634124999998</v>
      </c>
      <c r="J65" s="52">
        <f t="shared" si="6"/>
        <v>1063.18860694</v>
      </c>
      <c r="K65" s="52">
        <v>611.05125819</v>
      </c>
      <c r="L65" s="52">
        <v>308.82171969000001</v>
      </c>
      <c r="M65" s="52">
        <v>143.31562905999999</v>
      </c>
      <c r="N65" s="52">
        <f t="shared" si="7"/>
        <v>2348.4928655399999</v>
      </c>
      <c r="O65" s="52">
        <v>350.73347472</v>
      </c>
      <c r="P65" s="52">
        <f t="shared" si="8"/>
        <v>1997.7593908199999</v>
      </c>
      <c r="Q65" s="52">
        <v>774.26353322</v>
      </c>
      <c r="R65" s="52">
        <v>1116.6243681999999</v>
      </c>
      <c r="S65" s="52">
        <v>106.8714894</v>
      </c>
      <c r="T65" s="52"/>
      <c r="U65" s="52"/>
      <c r="V65" s="52"/>
      <c r="W65" s="52"/>
      <c r="X65" s="52"/>
      <c r="Y65" s="52"/>
    </row>
    <row r="66" spans="1:25" ht="12.75" hidden="1" customHeight="1" outlineLevel="1" collapsed="1">
      <c r="A66" s="12">
        <v>42217</v>
      </c>
      <c r="B66" s="52">
        <v>4049.3191836100004</v>
      </c>
      <c r="C66" s="52">
        <f t="shared" si="0"/>
        <v>1014.37777949</v>
      </c>
      <c r="D66" s="52">
        <f t="shared" si="1"/>
        <v>3034.9414041199998</v>
      </c>
      <c r="E66" s="52">
        <f t="shared" si="2"/>
        <v>1718.0912065699999</v>
      </c>
      <c r="F66" s="52">
        <f t="shared" si="3"/>
        <v>1069.5725104200001</v>
      </c>
      <c r="G66" s="52">
        <f t="shared" si="4"/>
        <v>247.27768713</v>
      </c>
      <c r="H66" s="52">
        <f t="shared" si="5"/>
        <v>1750.0814994100001</v>
      </c>
      <c r="I66" s="52">
        <v>673.0112848</v>
      </c>
      <c r="J66" s="52">
        <f t="shared" si="6"/>
        <v>1077.07021461</v>
      </c>
      <c r="K66" s="52">
        <v>629.95142148000002</v>
      </c>
      <c r="L66" s="52">
        <v>302.97765163000003</v>
      </c>
      <c r="M66" s="52">
        <v>144.1411415</v>
      </c>
      <c r="N66" s="52">
        <f t="shared" si="7"/>
        <v>2299.2376841999999</v>
      </c>
      <c r="O66" s="52">
        <v>341.36649469000002</v>
      </c>
      <c r="P66" s="52">
        <f t="shared" si="8"/>
        <v>1957.87118951</v>
      </c>
      <c r="Q66" s="52">
        <v>1088.13978509</v>
      </c>
      <c r="R66" s="52">
        <v>766.59485878999999</v>
      </c>
      <c r="S66" s="52">
        <v>103.13654563</v>
      </c>
      <c r="T66" s="52"/>
      <c r="U66" s="52"/>
      <c r="V66" s="52"/>
      <c r="W66" s="52"/>
      <c r="X66" s="52"/>
      <c r="Y66" s="52"/>
    </row>
    <row r="67" spans="1:25" ht="12.75" hidden="1" customHeight="1" outlineLevel="1" collapsed="1">
      <c r="A67" s="12">
        <v>42248</v>
      </c>
      <c r="B67" s="52">
        <v>4032.0701211100004</v>
      </c>
      <c r="C67" s="52">
        <f t="shared" si="0"/>
        <v>1030.89964882</v>
      </c>
      <c r="D67" s="52">
        <f t="shared" si="1"/>
        <v>3001.1704722900004</v>
      </c>
      <c r="E67" s="52">
        <f t="shared" si="2"/>
        <v>1732.86169808</v>
      </c>
      <c r="F67" s="52">
        <f t="shared" si="3"/>
        <v>1028.1824721600001</v>
      </c>
      <c r="G67" s="52">
        <f t="shared" si="4"/>
        <v>240.12630204999999</v>
      </c>
      <c r="H67" s="52">
        <f t="shared" si="5"/>
        <v>1774.3073530900001</v>
      </c>
      <c r="I67" s="52">
        <v>721.01138663999996</v>
      </c>
      <c r="J67" s="52">
        <f t="shared" si="6"/>
        <v>1053.2959664500002</v>
      </c>
      <c r="K67" s="52">
        <v>627.5197905</v>
      </c>
      <c r="L67" s="52">
        <v>281.71696358000003</v>
      </c>
      <c r="M67" s="52">
        <v>144.05921237000001</v>
      </c>
      <c r="N67" s="52">
        <f t="shared" si="7"/>
        <v>2257.7627680199998</v>
      </c>
      <c r="O67" s="52">
        <v>309.88826218000003</v>
      </c>
      <c r="P67" s="52">
        <f t="shared" si="8"/>
        <v>1947.87450584</v>
      </c>
      <c r="Q67" s="52">
        <v>1105.34190758</v>
      </c>
      <c r="R67" s="52">
        <v>746.46550858000001</v>
      </c>
      <c r="S67" s="52">
        <v>96.067089679999995</v>
      </c>
      <c r="T67" s="52"/>
      <c r="U67" s="52"/>
      <c r="V67" s="52"/>
      <c r="W67" s="52"/>
      <c r="X67" s="52"/>
      <c r="Y67" s="52"/>
    </row>
    <row r="68" spans="1:25" hidden="1" outlineLevel="1" collapsed="1">
      <c r="A68" s="12">
        <v>42278</v>
      </c>
      <c r="B68" s="52">
        <v>4204.8792276000004</v>
      </c>
      <c r="C68" s="52">
        <f t="shared" ref="C68" si="9">I68+O68</f>
        <v>1049.6841905599999</v>
      </c>
      <c r="D68" s="52">
        <f t="shared" ref="D68" si="10">J68+P68</f>
        <v>3155.19503704</v>
      </c>
      <c r="E68" s="52">
        <f t="shared" ref="E68" si="11">K68+Q68</f>
        <v>1849.6090640399998</v>
      </c>
      <c r="F68" s="52">
        <f t="shared" ref="F68" si="12">L68+R68</f>
        <v>1042.4798672100001</v>
      </c>
      <c r="G68" s="52">
        <f t="shared" ref="G68" si="13">M68+S68</f>
        <v>263.10610579000002</v>
      </c>
      <c r="H68" s="52">
        <f t="shared" ref="H68" si="14">SUM(I68:J68)</f>
        <v>1807.9271756200001</v>
      </c>
      <c r="I68" s="52">
        <v>725.97534182000004</v>
      </c>
      <c r="J68" s="52">
        <f t="shared" ref="J68" si="15">SUM(K68:M68)</f>
        <v>1081.9518338</v>
      </c>
      <c r="K68" s="52">
        <v>652.70829805999995</v>
      </c>
      <c r="L68" s="52">
        <v>266.30289456000003</v>
      </c>
      <c r="M68" s="52">
        <v>162.94064118</v>
      </c>
      <c r="N68" s="52">
        <f t="shared" ref="N68" si="16">SUM(O68:P68)</f>
        <v>2396.9520519800003</v>
      </c>
      <c r="O68" s="52">
        <v>323.70884874000001</v>
      </c>
      <c r="P68" s="52">
        <f t="shared" ref="P68" si="17">SUM(Q68:S68)</f>
        <v>2073.2432032400002</v>
      </c>
      <c r="Q68" s="52">
        <v>1196.90076598</v>
      </c>
      <c r="R68" s="52">
        <v>776.17697265000004</v>
      </c>
      <c r="S68" s="52">
        <v>100.16546461</v>
      </c>
      <c r="T68" s="52"/>
      <c r="U68" s="52"/>
      <c r="V68" s="52"/>
      <c r="W68" s="52"/>
      <c r="X68" s="52"/>
      <c r="Y68" s="52"/>
    </row>
    <row r="69" spans="1:25" hidden="1" outlineLevel="1" collapsed="1">
      <c r="A69" s="12">
        <v>42309</v>
      </c>
      <c r="B69" s="52">
        <v>4203.3397890899996</v>
      </c>
      <c r="C69" s="52">
        <f t="shared" ref="C69" si="18">I69+O69</f>
        <v>1022.4114516600002</v>
      </c>
      <c r="D69" s="52">
        <f t="shared" ref="D69" si="19">J69+P69</f>
        <v>3180.9283374300003</v>
      </c>
      <c r="E69" s="52">
        <f t="shared" ref="E69" si="20">K69+Q69</f>
        <v>1878.4179598000001</v>
      </c>
      <c r="F69" s="52">
        <f t="shared" ref="F69" si="21">L69+R69</f>
        <v>1039.0672080100001</v>
      </c>
      <c r="G69" s="52">
        <f t="shared" ref="G69" si="22">M69+S69</f>
        <v>263.44316961999999</v>
      </c>
      <c r="H69" s="52">
        <f t="shared" ref="H69" si="23">SUM(I69:J69)</f>
        <v>1782.2221150200003</v>
      </c>
      <c r="I69" s="52">
        <v>713.84813056000007</v>
      </c>
      <c r="J69" s="52">
        <f t="shared" ref="J69" si="24">SUM(K69:M69)</f>
        <v>1068.3739844600002</v>
      </c>
      <c r="K69" s="52">
        <v>649.70990859000005</v>
      </c>
      <c r="L69" s="52">
        <v>255.83516814000001</v>
      </c>
      <c r="M69" s="52">
        <v>162.82890773</v>
      </c>
      <c r="N69" s="52">
        <f t="shared" ref="N69" si="25">SUM(O69:P69)</f>
        <v>2421.1176740699998</v>
      </c>
      <c r="O69" s="52">
        <v>308.56332110000011</v>
      </c>
      <c r="P69" s="52">
        <f t="shared" ref="P69" si="26">SUM(Q69:S69)</f>
        <v>2112.5543529699999</v>
      </c>
      <c r="Q69" s="52">
        <v>1228.7080512099999</v>
      </c>
      <c r="R69" s="52">
        <v>783.23203987000011</v>
      </c>
      <c r="S69" s="52">
        <v>100.61426188999999</v>
      </c>
      <c r="T69" s="52"/>
      <c r="U69" s="52"/>
      <c r="V69" s="52"/>
      <c r="W69" s="52"/>
      <c r="X69" s="52"/>
      <c r="Y69" s="52"/>
    </row>
    <row r="70" spans="1:25" hidden="1" outlineLevel="1" collapsed="1">
      <c r="A70" s="12">
        <v>42339</v>
      </c>
      <c r="B70" s="52">
        <v>4392.6171967700002</v>
      </c>
      <c r="C70" s="52">
        <f t="shared" ref="C70" si="27">I70+O70</f>
        <v>1153.3209154799999</v>
      </c>
      <c r="D70" s="52">
        <f t="shared" ref="D70" si="28">J70+P70</f>
        <v>3239.2962812899996</v>
      </c>
      <c r="E70" s="52">
        <f t="shared" ref="E70" si="29">K70+Q70</f>
        <v>1949.33335837</v>
      </c>
      <c r="F70" s="52">
        <f t="shared" ref="F70" si="30">L70+R70</f>
        <v>1020.5775589299999</v>
      </c>
      <c r="G70" s="52">
        <f t="shared" ref="G70" si="31">M70+S70</f>
        <v>269.38536398999997</v>
      </c>
      <c r="H70" s="52">
        <f t="shared" ref="H70" si="32">SUM(I70:J70)</f>
        <v>1946.6022495299999</v>
      </c>
      <c r="I70" s="52">
        <v>857.32143308000002</v>
      </c>
      <c r="J70" s="52">
        <f t="shared" ref="J70" si="33">SUM(K70:M70)</f>
        <v>1089.28081645</v>
      </c>
      <c r="K70" s="52">
        <v>670.42402593999998</v>
      </c>
      <c r="L70" s="52">
        <v>252.08364155999999</v>
      </c>
      <c r="M70" s="52">
        <v>166.77314895000001</v>
      </c>
      <c r="N70" s="52">
        <f t="shared" ref="N70" si="34">SUM(O70:P70)</f>
        <v>2446.0149472399999</v>
      </c>
      <c r="O70" s="52">
        <v>295.99948239999998</v>
      </c>
      <c r="P70" s="52">
        <f t="shared" ref="P70" si="35">SUM(Q70:S70)</f>
        <v>2150.0154648399998</v>
      </c>
      <c r="Q70" s="52">
        <v>1278.9093324299999</v>
      </c>
      <c r="R70" s="52">
        <v>768.49391736999996</v>
      </c>
      <c r="S70" s="52">
        <v>102.61221504</v>
      </c>
      <c r="T70" s="52"/>
      <c r="U70" s="52"/>
      <c r="V70" s="52"/>
      <c r="W70" s="52"/>
      <c r="X70" s="52"/>
      <c r="Y70" s="52"/>
    </row>
    <row r="71" spans="1:25" hidden="1" outlineLevel="1" collapsed="1">
      <c r="A71" s="12">
        <v>42370</v>
      </c>
      <c r="B71" s="52">
        <v>4471.4185864599995</v>
      </c>
      <c r="C71" s="52">
        <f t="shared" ref="C71" si="36">I71+O71</f>
        <v>1060.0884488300001</v>
      </c>
      <c r="D71" s="52">
        <f t="shared" ref="D71" si="37">J71+P71</f>
        <v>3411.3301376300001</v>
      </c>
      <c r="E71" s="52">
        <f t="shared" ref="E71" si="38">K71+Q71</f>
        <v>2078.1490925900002</v>
      </c>
      <c r="F71" s="52">
        <f t="shared" ref="F71" si="39">L71+R71</f>
        <v>1034.96417324</v>
      </c>
      <c r="G71" s="52">
        <f t="shared" ref="G71" si="40">M71+S71</f>
        <v>298.21687179999998</v>
      </c>
      <c r="H71" s="52">
        <f t="shared" ref="H71" si="41">SUM(I71:J71)</f>
        <v>1876.8466610700002</v>
      </c>
      <c r="I71" s="52">
        <v>759.75716878000003</v>
      </c>
      <c r="J71" s="52">
        <f t="shared" ref="J71" si="42">SUM(K71:M71)</f>
        <v>1117.0894922900002</v>
      </c>
      <c r="K71" s="52">
        <v>693.11129244000006</v>
      </c>
      <c r="L71" s="52">
        <v>233.10685717000001</v>
      </c>
      <c r="M71" s="52">
        <v>190.87134268</v>
      </c>
      <c r="N71" s="52">
        <f t="shared" ref="N71" si="43">SUM(O71:P71)</f>
        <v>2594.5719253899997</v>
      </c>
      <c r="O71" s="52">
        <v>300.33128004999998</v>
      </c>
      <c r="P71" s="52">
        <f t="shared" ref="P71" si="44">SUM(Q71:S71)</f>
        <v>2294.2406453399999</v>
      </c>
      <c r="Q71" s="52">
        <v>1385.0378001500001</v>
      </c>
      <c r="R71" s="52">
        <v>801.85731607000002</v>
      </c>
      <c r="S71" s="52">
        <v>107.34552911999999</v>
      </c>
      <c r="T71" s="52"/>
      <c r="U71" s="52"/>
      <c r="V71" s="52"/>
      <c r="W71" s="52"/>
      <c r="X71" s="52"/>
      <c r="Y71" s="52"/>
    </row>
    <row r="72" spans="1:25" hidden="1" outlineLevel="1" collapsed="1">
      <c r="A72" s="12">
        <v>42401</v>
      </c>
      <c r="B72" s="52">
        <v>4630.1844559900001</v>
      </c>
      <c r="C72" s="52">
        <f t="shared" ref="C72" si="45">I72+O72</f>
        <v>1024.13557511</v>
      </c>
      <c r="D72" s="52">
        <f t="shared" ref="D72" si="46">J72+P72</f>
        <v>3606.0488808800001</v>
      </c>
      <c r="E72" s="52">
        <f t="shared" ref="E72" si="47">K72+Q72</f>
        <v>2191.72339951</v>
      </c>
      <c r="F72" s="52">
        <f t="shared" ref="F72" si="48">L72+R72</f>
        <v>1106.83273749</v>
      </c>
      <c r="G72" s="52">
        <f t="shared" ref="G72" si="49">M72+S72</f>
        <v>307.49274387999998</v>
      </c>
      <c r="H72" s="52">
        <f t="shared" ref="H72" si="50">SUM(I72:J72)</f>
        <v>1826.93738278</v>
      </c>
      <c r="I72" s="52">
        <v>705.84525826999993</v>
      </c>
      <c r="J72" s="52">
        <f t="shared" ref="J72" si="51">SUM(K72:M72)</f>
        <v>1121.0921245100001</v>
      </c>
      <c r="K72" s="52">
        <v>695.46495066</v>
      </c>
      <c r="L72" s="52">
        <v>233.00208304</v>
      </c>
      <c r="M72" s="52">
        <v>192.62509080999999</v>
      </c>
      <c r="N72" s="52">
        <f t="shared" ref="N72" si="52">SUM(O72:P72)</f>
        <v>2803.2470732099996</v>
      </c>
      <c r="O72" s="52">
        <v>318.29031684</v>
      </c>
      <c r="P72" s="52">
        <f t="shared" ref="P72" si="53">SUM(Q72:S72)</f>
        <v>2484.9567563699998</v>
      </c>
      <c r="Q72" s="52">
        <v>1496.2584488499999</v>
      </c>
      <c r="R72" s="52">
        <v>873.83065444999988</v>
      </c>
      <c r="S72" s="52">
        <v>114.86765307</v>
      </c>
      <c r="T72" s="52"/>
      <c r="U72" s="52"/>
      <c r="V72" s="52"/>
      <c r="W72" s="52"/>
      <c r="X72" s="52"/>
      <c r="Y72" s="52"/>
    </row>
    <row r="73" spans="1:25" hidden="1" outlineLevel="1" collapsed="1">
      <c r="A73" s="12">
        <v>42430</v>
      </c>
      <c r="B73" s="52">
        <v>4603.0438271699995</v>
      </c>
      <c r="C73" s="52">
        <f t="shared" ref="C73" si="54">I73+O73</f>
        <v>1046.57105804</v>
      </c>
      <c r="D73" s="52">
        <f t="shared" ref="D73" si="55">J73+P73</f>
        <v>3556.4727691299995</v>
      </c>
      <c r="E73" s="52">
        <f t="shared" ref="E73" si="56">K73+Q73</f>
        <v>2160.5773151900003</v>
      </c>
      <c r="F73" s="52">
        <f t="shared" ref="F73" si="57">L73+R73</f>
        <v>1097.6875828899999</v>
      </c>
      <c r="G73" s="52">
        <f t="shared" ref="G73" si="58">M73+S73</f>
        <v>298.20787104999999</v>
      </c>
      <c r="H73" s="52">
        <f t="shared" ref="H73" si="59">SUM(I73:J73)</f>
        <v>1861.9062754399999</v>
      </c>
      <c r="I73" s="52">
        <v>737.30457535999994</v>
      </c>
      <c r="J73" s="52">
        <f t="shared" ref="J73" si="60">SUM(K73:M73)</f>
        <v>1124.60170008</v>
      </c>
      <c r="K73" s="52">
        <v>697.05374675999997</v>
      </c>
      <c r="L73" s="52">
        <v>237.93116866</v>
      </c>
      <c r="M73" s="52">
        <v>189.61678466000001</v>
      </c>
      <c r="N73" s="52">
        <f t="shared" ref="N73" si="61">SUM(O73:P73)</f>
        <v>2741.1375517299998</v>
      </c>
      <c r="O73" s="52">
        <v>309.26648268000002</v>
      </c>
      <c r="P73" s="52">
        <f t="shared" ref="P73" si="62">SUM(Q73:S73)</f>
        <v>2431.8710690499997</v>
      </c>
      <c r="Q73" s="52">
        <v>1463.5235684300001</v>
      </c>
      <c r="R73" s="52">
        <v>859.7564142299999</v>
      </c>
      <c r="S73" s="52">
        <v>108.59108639</v>
      </c>
      <c r="T73" s="52"/>
      <c r="U73" s="52"/>
      <c r="V73" s="52"/>
      <c r="W73" s="52"/>
      <c r="X73" s="52"/>
      <c r="Y73" s="52"/>
    </row>
    <row r="74" spans="1:25" hidden="1" outlineLevel="1" collapsed="1">
      <c r="A74" s="12">
        <v>42461</v>
      </c>
      <c r="B74" s="52">
        <v>4518.5756977199999</v>
      </c>
      <c r="C74" s="52">
        <f t="shared" ref="C74" si="63">I74+O74</f>
        <v>1056.4958292000001</v>
      </c>
      <c r="D74" s="52">
        <f t="shared" ref="D74" si="64">J74+P74</f>
        <v>3462.0798685199998</v>
      </c>
      <c r="E74" s="52">
        <f t="shared" ref="E74" si="65">K74+Q74</f>
        <v>2140.52510811</v>
      </c>
      <c r="F74" s="52">
        <f t="shared" ref="F74" si="66">L74+R74</f>
        <v>1101.6746776499999</v>
      </c>
      <c r="G74" s="52">
        <f t="shared" ref="G74" si="67">M74+S74</f>
        <v>219.88008275999999</v>
      </c>
      <c r="H74" s="52">
        <f t="shared" ref="H74" si="68">SUM(I74:J74)</f>
        <v>1881.8020696799999</v>
      </c>
      <c r="I74" s="52">
        <v>766.60488940999994</v>
      </c>
      <c r="J74" s="52">
        <f t="shared" ref="J74" si="69">SUM(K74:M74)</f>
        <v>1115.19718027</v>
      </c>
      <c r="K74" s="52">
        <v>702.10468450999997</v>
      </c>
      <c r="L74" s="52">
        <v>286.9475668</v>
      </c>
      <c r="M74" s="52">
        <v>126.14492896</v>
      </c>
      <c r="N74" s="52">
        <f t="shared" ref="N74" si="70">SUM(O74:P74)</f>
        <v>2636.7736280399999</v>
      </c>
      <c r="O74" s="52">
        <v>289.89093979000012</v>
      </c>
      <c r="P74" s="52">
        <f t="shared" ref="P74" si="71">SUM(Q74:S74)</f>
        <v>2346.8826882499998</v>
      </c>
      <c r="Q74" s="52">
        <v>1438.4204236</v>
      </c>
      <c r="R74" s="52">
        <v>814.72711084999992</v>
      </c>
      <c r="S74" s="52">
        <v>93.735153800000006</v>
      </c>
      <c r="T74" s="52"/>
      <c r="U74" s="52"/>
      <c r="V74" s="52"/>
      <c r="W74" s="52"/>
      <c r="X74" s="52"/>
      <c r="Y74" s="52"/>
    </row>
    <row r="75" spans="1:25" hidden="1" outlineLevel="1" collapsed="1">
      <c r="A75" s="12">
        <v>42491</v>
      </c>
      <c r="B75" s="52">
        <v>4583.3196018900007</v>
      </c>
      <c r="C75" s="52">
        <f t="shared" ref="C75" si="72">I75+O75</f>
        <v>1094.78113343</v>
      </c>
      <c r="D75" s="52">
        <f t="shared" ref="D75" si="73">J75+P75</f>
        <v>3488.5384684600003</v>
      </c>
      <c r="E75" s="52">
        <f t="shared" ref="E75" si="74">K75+Q75</f>
        <v>2189.66155488</v>
      </c>
      <c r="F75" s="52">
        <f t="shared" ref="F75" si="75">L75+R75</f>
        <v>1086.4724505500001</v>
      </c>
      <c r="G75" s="52">
        <f t="shared" ref="G75" si="76">M75+S75</f>
        <v>212.40446302999999</v>
      </c>
      <c r="H75" s="52">
        <f t="shared" ref="H75" si="77">SUM(I75:J75)</f>
        <v>1921.2984192400002</v>
      </c>
      <c r="I75" s="52">
        <v>802.65502962000005</v>
      </c>
      <c r="J75" s="52">
        <f t="shared" ref="J75" si="78">SUM(K75:M75)</f>
        <v>1118.6433896200001</v>
      </c>
      <c r="K75" s="52">
        <v>718.30582705999996</v>
      </c>
      <c r="L75" s="52">
        <v>282.15937815000001</v>
      </c>
      <c r="M75" s="52">
        <v>118.17818441</v>
      </c>
      <c r="N75" s="52">
        <f t="shared" ref="N75" si="79">SUM(O75:P75)</f>
        <v>2662.0211826500004</v>
      </c>
      <c r="O75" s="52">
        <v>292.12610381000002</v>
      </c>
      <c r="P75" s="52">
        <f t="shared" ref="P75" si="80">SUM(Q75:S75)</f>
        <v>2369.8950788400002</v>
      </c>
      <c r="Q75" s="52">
        <v>1471.3557278200001</v>
      </c>
      <c r="R75" s="52">
        <v>804.31307240000012</v>
      </c>
      <c r="S75" s="52">
        <v>94.226278620000002</v>
      </c>
      <c r="T75" s="52"/>
      <c r="U75" s="52"/>
      <c r="V75" s="52"/>
      <c r="W75" s="52"/>
      <c r="X75" s="52"/>
      <c r="Y75" s="52"/>
    </row>
    <row r="76" spans="1:25" hidden="1" outlineLevel="1" collapsed="1">
      <c r="A76" s="12">
        <v>42522</v>
      </c>
      <c r="B76" s="52">
        <v>4635.7321637799996</v>
      </c>
      <c r="C76" s="52">
        <f t="shared" ref="C76" si="81">I76+O76</f>
        <v>1256.47261441</v>
      </c>
      <c r="D76" s="52">
        <f t="shared" ref="D76" si="82">J76+P76</f>
        <v>3379.2595493699996</v>
      </c>
      <c r="E76" s="52">
        <f t="shared" ref="E76" si="83">K76+Q76</f>
        <v>2150.4500567800001</v>
      </c>
      <c r="F76" s="52">
        <f t="shared" ref="F76" si="84">L76+R76</f>
        <v>1067.6270863799998</v>
      </c>
      <c r="G76" s="52">
        <f t="shared" ref="G76" si="85">M76+S76</f>
        <v>161.18240621000001</v>
      </c>
      <c r="H76" s="52">
        <f t="shared" ref="H76" si="86">SUM(I76:J76)</f>
        <v>2052.3490798799999</v>
      </c>
      <c r="I76" s="52">
        <v>924.66526949000001</v>
      </c>
      <c r="J76" s="52">
        <f t="shared" ref="J76" si="87">SUM(K76:M76)</f>
        <v>1127.68381039</v>
      </c>
      <c r="K76" s="52">
        <v>719.00102183000001</v>
      </c>
      <c r="L76" s="52">
        <v>291.80394385999989</v>
      </c>
      <c r="M76" s="52">
        <v>116.8788447</v>
      </c>
      <c r="N76" s="52">
        <f t="shared" ref="N76" si="88">SUM(O76:P76)</f>
        <v>2583.3830838999997</v>
      </c>
      <c r="O76" s="52">
        <v>331.80734491999999</v>
      </c>
      <c r="P76" s="52">
        <f t="shared" ref="P76" si="89">SUM(Q76:S76)</f>
        <v>2251.5757389799996</v>
      </c>
      <c r="Q76" s="52">
        <v>1431.4490349499999</v>
      </c>
      <c r="R76" s="52">
        <v>775.82314251999992</v>
      </c>
      <c r="S76" s="52">
        <v>44.303561510000002</v>
      </c>
      <c r="T76" s="52"/>
      <c r="U76" s="52"/>
      <c r="V76" s="52"/>
      <c r="W76" s="52"/>
      <c r="X76" s="52"/>
      <c r="Y76" s="52"/>
    </row>
    <row r="77" spans="1:25" hidden="1" outlineLevel="1" collapsed="1">
      <c r="A77" s="12">
        <v>42552</v>
      </c>
      <c r="B77" s="52">
        <v>4605.0089016100001</v>
      </c>
      <c r="C77" s="52">
        <f t="shared" ref="C77" si="90">I77+O77</f>
        <v>1238.2161049700001</v>
      </c>
      <c r="D77" s="52">
        <f t="shared" ref="D77" si="91">J77+P77</f>
        <v>3366.7927966400002</v>
      </c>
      <c r="E77" s="52">
        <f t="shared" ref="E77" si="92">K77+Q77</f>
        <v>2120.8951794700001</v>
      </c>
      <c r="F77" s="52">
        <f t="shared" ref="F77" si="93">L77+R77</f>
        <v>1084.5744903700001</v>
      </c>
      <c r="G77" s="52">
        <f t="shared" ref="G77" si="94">M77+S77</f>
        <v>161.32312680000001</v>
      </c>
      <c r="H77" s="52">
        <f t="shared" ref="H77" si="95">SUM(I77:J77)</f>
        <v>2053.4045825799999</v>
      </c>
      <c r="I77" s="52">
        <v>923.28341914999999</v>
      </c>
      <c r="J77" s="52">
        <f t="shared" ref="J77" si="96">SUM(K77:M77)</f>
        <v>1130.12116343</v>
      </c>
      <c r="K77" s="52">
        <v>714.41442362999999</v>
      </c>
      <c r="L77" s="52">
        <v>297.44712096000001</v>
      </c>
      <c r="M77" s="52">
        <v>118.25961884</v>
      </c>
      <c r="N77" s="52">
        <f t="shared" ref="N77" si="97">SUM(O77:P77)</f>
        <v>2551.6043190300002</v>
      </c>
      <c r="O77" s="52">
        <v>314.93268582000002</v>
      </c>
      <c r="P77" s="52">
        <f t="shared" ref="P77" si="98">SUM(Q77:S77)</f>
        <v>2236.67163321</v>
      </c>
      <c r="Q77" s="52">
        <v>1406.48075584</v>
      </c>
      <c r="R77" s="52">
        <v>787.12736941000003</v>
      </c>
      <c r="S77" s="52">
        <v>43.063507960000003</v>
      </c>
      <c r="T77" s="52"/>
      <c r="U77" s="52"/>
      <c r="V77" s="52"/>
      <c r="W77" s="52"/>
      <c r="X77" s="52"/>
      <c r="Y77" s="52"/>
    </row>
    <row r="78" spans="1:25" hidden="1" outlineLevel="1" collapsed="1">
      <c r="A78" s="12">
        <v>42583</v>
      </c>
      <c r="B78" s="52">
        <v>4638.9205060900003</v>
      </c>
      <c r="C78" s="52">
        <f t="shared" ref="C78" si="99">I78+O78</f>
        <v>1193.3355837399999</v>
      </c>
      <c r="D78" s="52">
        <f t="shared" ref="D78" si="100">J78+P78</f>
        <v>3445.5849223499999</v>
      </c>
      <c r="E78" s="52">
        <f t="shared" ref="E78" si="101">K78+Q78</f>
        <v>2164.9533747599999</v>
      </c>
      <c r="F78" s="52">
        <f t="shared" ref="F78" si="102">L78+R78</f>
        <v>1223.3092370700001</v>
      </c>
      <c r="G78" s="52">
        <f t="shared" ref="G78" si="103">M78+S78</f>
        <v>57.322310520000002</v>
      </c>
      <c r="H78" s="52">
        <f t="shared" ref="H78" si="104">SUM(I78:J78)</f>
        <v>2005.0151418</v>
      </c>
      <c r="I78" s="52">
        <v>877.85783230000004</v>
      </c>
      <c r="J78" s="52">
        <f t="shared" ref="J78" si="105">SUM(K78:M78)</f>
        <v>1127.1573095000001</v>
      </c>
      <c r="K78" s="52">
        <v>702.7232303400001</v>
      </c>
      <c r="L78" s="52">
        <v>410.86042889999999</v>
      </c>
      <c r="M78" s="52">
        <v>13.573650260000001</v>
      </c>
      <c r="N78" s="52">
        <f t="shared" ref="N78" si="106">SUM(O78:P78)</f>
        <v>2633.9053642899999</v>
      </c>
      <c r="O78" s="52">
        <v>315.47775144000002</v>
      </c>
      <c r="P78" s="52">
        <f t="shared" ref="P78" si="107">SUM(Q78:S78)</f>
        <v>2318.4276128500001</v>
      </c>
      <c r="Q78" s="52">
        <v>1462.23014442</v>
      </c>
      <c r="R78" s="52">
        <v>812.44880817000001</v>
      </c>
      <c r="S78" s="52">
        <v>43.748660260000001</v>
      </c>
      <c r="T78" s="52"/>
      <c r="U78" s="52"/>
      <c r="V78" s="52"/>
      <c r="W78" s="52"/>
      <c r="X78" s="52"/>
      <c r="Y78" s="52"/>
    </row>
    <row r="79" spans="1:25" hidden="1" outlineLevel="1" collapsed="1">
      <c r="A79" s="12">
        <v>42614</v>
      </c>
      <c r="B79" s="52">
        <v>4685.8065166699998</v>
      </c>
      <c r="C79" s="52">
        <f t="shared" ref="C79" si="108">I79+O79</f>
        <v>1258.83488786</v>
      </c>
      <c r="D79" s="52">
        <f t="shared" ref="D79" si="109">J79+P79</f>
        <v>3426.9716288099999</v>
      </c>
      <c r="E79" s="52">
        <f t="shared" ref="E79" si="110">K79+Q79</f>
        <v>2129.7151032500001</v>
      </c>
      <c r="F79" s="52">
        <f t="shared" ref="F79" si="111">L79+R79</f>
        <v>1243.8883869699998</v>
      </c>
      <c r="G79" s="52">
        <f t="shared" ref="G79" si="112">M79+S79</f>
        <v>53.368138589999987</v>
      </c>
      <c r="H79" s="52">
        <f t="shared" ref="H79" si="113">SUM(I79:J79)</f>
        <v>2051.1612625300004</v>
      </c>
      <c r="I79" s="52">
        <v>926.63251407000007</v>
      </c>
      <c r="J79" s="52">
        <f t="shared" ref="J79" si="114">SUM(K79:M79)</f>
        <v>1124.5287484600001</v>
      </c>
      <c r="K79" s="52">
        <v>690.20909341000004</v>
      </c>
      <c r="L79" s="52">
        <v>421.17500074999998</v>
      </c>
      <c r="M79" s="52">
        <v>13.144654299999999</v>
      </c>
      <c r="N79" s="52">
        <f t="shared" ref="N79" si="115">SUM(O79:P79)</f>
        <v>2634.6452541399995</v>
      </c>
      <c r="O79" s="52">
        <v>332.20237379000002</v>
      </c>
      <c r="P79" s="52">
        <f t="shared" ref="P79" si="116">SUM(Q79:S79)</f>
        <v>2302.4428803499995</v>
      </c>
      <c r="Q79" s="52">
        <v>1439.5060098399999</v>
      </c>
      <c r="R79" s="52">
        <v>822.71338621999996</v>
      </c>
      <c r="S79" s="52">
        <v>40.223484289999988</v>
      </c>
      <c r="T79" s="52"/>
      <c r="U79" s="52"/>
      <c r="V79" s="52"/>
      <c r="W79" s="52"/>
      <c r="X79" s="52"/>
      <c r="Y79" s="52"/>
    </row>
    <row r="80" spans="1:25" hidden="1" outlineLevel="1" collapsed="1">
      <c r="A80" s="12">
        <v>42644</v>
      </c>
      <c r="B80" s="52">
        <v>4612.9198156500006</v>
      </c>
      <c r="C80" s="52">
        <f t="shared" ref="C80" si="117">I80+O80</f>
        <v>1296.45147834</v>
      </c>
      <c r="D80" s="52">
        <f t="shared" ref="D80" si="118">J80+P80</f>
        <v>3316.4683373099997</v>
      </c>
      <c r="E80" s="52">
        <f t="shared" ref="E80" si="119">K80+Q80</f>
        <v>2025.30058624</v>
      </c>
      <c r="F80" s="52">
        <f t="shared" ref="F80" si="120">L80+R80</f>
        <v>1245.20263196</v>
      </c>
      <c r="G80" s="52">
        <f t="shared" ref="G80" si="121">M80+S80</f>
        <v>45.965119110000003</v>
      </c>
      <c r="H80" s="52">
        <f t="shared" ref="H80" si="122">SUM(I80:J80)</f>
        <v>2063.5617983900001</v>
      </c>
      <c r="I80" s="52">
        <v>943.91871704000005</v>
      </c>
      <c r="J80" s="52">
        <f t="shared" ref="J80" si="123">SUM(K80:M80)</f>
        <v>1119.6430813499999</v>
      </c>
      <c r="K80" s="52">
        <v>679.62805408999998</v>
      </c>
      <c r="L80" s="52">
        <v>426.76131108999999</v>
      </c>
      <c r="M80" s="52">
        <v>13.253716170000001</v>
      </c>
      <c r="N80" s="52">
        <f t="shared" ref="N80" si="124">SUM(O80:P80)</f>
        <v>2549.35801726</v>
      </c>
      <c r="O80" s="52">
        <v>352.5327613</v>
      </c>
      <c r="P80" s="52">
        <f t="shared" ref="P80" si="125">SUM(Q80:S80)</f>
        <v>2196.82525596</v>
      </c>
      <c r="Q80" s="52">
        <v>1345.6725321500001</v>
      </c>
      <c r="R80" s="52">
        <v>818.44132087000003</v>
      </c>
      <c r="S80" s="52">
        <v>32.711402939999999</v>
      </c>
      <c r="T80" s="52"/>
      <c r="U80" s="52"/>
      <c r="V80" s="52"/>
      <c r="W80" s="52"/>
      <c r="X80" s="52"/>
      <c r="Y80" s="52"/>
    </row>
    <row r="81" spans="1:25" hidden="1" outlineLevel="1" collapsed="1">
      <c r="A81" s="12">
        <v>42675</v>
      </c>
      <c r="B81" s="52">
        <v>4560.3687942300003</v>
      </c>
      <c r="C81" s="52">
        <f t="shared" ref="C81" si="126">I81+O81</f>
        <v>1339.7625153600002</v>
      </c>
      <c r="D81" s="52">
        <f t="shared" ref="D81" si="127">J81+P81</f>
        <v>3220.6062788700001</v>
      </c>
      <c r="E81" s="52">
        <f t="shared" ref="E81" si="128">K81+Q81</f>
        <v>1914.6486770500001</v>
      </c>
      <c r="F81" s="52">
        <f t="shared" ref="F81" si="129">L81+R81</f>
        <v>1260.92847979</v>
      </c>
      <c r="G81" s="52">
        <f t="shared" ref="G81" si="130">M81+S81</f>
        <v>45.029122030000003</v>
      </c>
      <c r="H81" s="52">
        <f t="shared" ref="H81" si="131">SUM(I81:J81)</f>
        <v>2039.5874922600001</v>
      </c>
      <c r="I81" s="52">
        <v>950.34636693000004</v>
      </c>
      <c r="J81" s="52">
        <f t="shared" ref="J81" si="132">SUM(K81:M81)</f>
        <v>1089.2411253300002</v>
      </c>
      <c r="K81" s="52">
        <v>647.45185071000003</v>
      </c>
      <c r="L81" s="52">
        <v>429.78963449999998</v>
      </c>
      <c r="M81" s="52">
        <v>11.99964012</v>
      </c>
      <c r="N81" s="52">
        <f t="shared" ref="N81" si="133">SUM(O81:P81)</f>
        <v>2520.7813019699997</v>
      </c>
      <c r="O81" s="52">
        <v>389.41614843000002</v>
      </c>
      <c r="P81" s="52">
        <f t="shared" ref="P81" si="134">SUM(Q81:S81)</f>
        <v>2131.3651535399999</v>
      </c>
      <c r="Q81" s="52">
        <v>1267.1968263399999</v>
      </c>
      <c r="R81" s="52">
        <v>831.13884528999995</v>
      </c>
      <c r="S81" s="52">
        <v>33.029481910000001</v>
      </c>
      <c r="T81" s="52"/>
      <c r="U81" s="52"/>
      <c r="V81" s="52"/>
      <c r="W81" s="52"/>
      <c r="X81" s="52"/>
      <c r="Y81" s="52"/>
    </row>
    <row r="82" spans="1:25" hidden="1" outlineLevel="1" collapsed="1">
      <c r="A82" s="12">
        <v>42705</v>
      </c>
      <c r="B82" s="52">
        <v>4680.5968689600004</v>
      </c>
      <c r="C82" s="52">
        <f t="shared" ref="C82" si="135">I82+O82</f>
        <v>1360.9174009999999</v>
      </c>
      <c r="D82" s="52">
        <f t="shared" ref="D82" si="136">J82+P82</f>
        <v>3319.6794679600007</v>
      </c>
      <c r="E82" s="52">
        <f t="shared" ref="E82" si="137">K82+Q82</f>
        <v>1952.3577114599998</v>
      </c>
      <c r="F82" s="52">
        <f t="shared" ref="F82" si="138">L82+R82</f>
        <v>1318.4563736800001</v>
      </c>
      <c r="G82" s="52">
        <f t="shared" ref="G82" si="139">M82+S82</f>
        <v>48.865382819999994</v>
      </c>
      <c r="H82" s="52">
        <f t="shared" ref="H82" si="140">SUM(I82:J82)</f>
        <v>2078.4658544900003</v>
      </c>
      <c r="I82" s="52">
        <v>1002.61330159</v>
      </c>
      <c r="J82" s="52">
        <f t="shared" ref="J82" si="141">SUM(K82:M82)</f>
        <v>1075.8525529000001</v>
      </c>
      <c r="K82" s="52">
        <v>635.40657386999999</v>
      </c>
      <c r="L82" s="52">
        <v>429.37180403000002</v>
      </c>
      <c r="M82" s="52">
        <v>11.074175</v>
      </c>
      <c r="N82" s="52">
        <f t="shared" ref="N82" si="142">SUM(O82:P82)</f>
        <v>2602.1310144700005</v>
      </c>
      <c r="O82" s="52">
        <v>358.30409940999999</v>
      </c>
      <c r="P82" s="52">
        <f t="shared" ref="P82" si="143">SUM(Q82:S82)</f>
        <v>2243.8269150600004</v>
      </c>
      <c r="Q82" s="52">
        <v>1316.9511375899999</v>
      </c>
      <c r="R82" s="52">
        <v>889.08456965000005</v>
      </c>
      <c r="S82" s="52">
        <v>37.791207819999997</v>
      </c>
      <c r="T82" s="52"/>
      <c r="U82" s="52"/>
      <c r="V82" s="52"/>
      <c r="W82" s="52"/>
      <c r="X82" s="52"/>
      <c r="Y82" s="52"/>
    </row>
    <row r="83" spans="1:25" hidden="1" outlineLevel="1" collapsed="1">
      <c r="A83" s="12">
        <v>42736</v>
      </c>
      <c r="B83" s="52">
        <v>4635.5503590499993</v>
      </c>
      <c r="C83" s="52">
        <f t="shared" ref="C83" si="144">I83+O83</f>
        <v>1337.3254780899999</v>
      </c>
      <c r="D83" s="52">
        <f t="shared" ref="D83" si="145">J83+P83</f>
        <v>3298.2248809599996</v>
      </c>
      <c r="E83" s="52">
        <f t="shared" ref="E83" si="146">K83+Q83</f>
        <v>1909.0763569299997</v>
      </c>
      <c r="F83" s="52">
        <f t="shared" ref="F83" si="147">L83+R83</f>
        <v>1340.39623772</v>
      </c>
      <c r="G83" s="52">
        <f t="shared" ref="G83" si="148">M83+S83</f>
        <v>48.752286310000002</v>
      </c>
      <c r="H83" s="52">
        <f t="shared" ref="H83" si="149">SUM(I83:J83)</f>
        <v>2065.37842757</v>
      </c>
      <c r="I83" s="52">
        <v>977.29612520000001</v>
      </c>
      <c r="J83" s="52">
        <f t="shared" ref="J83" si="150">SUM(K83:M83)</f>
        <v>1088.08230237</v>
      </c>
      <c r="K83" s="52">
        <v>639.59374764999995</v>
      </c>
      <c r="L83" s="52">
        <v>437.57063369000002</v>
      </c>
      <c r="M83" s="52">
        <v>10.91792103</v>
      </c>
      <c r="N83" s="52">
        <f t="shared" ref="N83" si="151">SUM(O83:P83)</f>
        <v>2570.1719314799998</v>
      </c>
      <c r="O83" s="52">
        <v>360.02935288999998</v>
      </c>
      <c r="P83" s="52">
        <f t="shared" ref="P83" si="152">SUM(Q83:S83)</f>
        <v>2210.1425785899996</v>
      </c>
      <c r="Q83" s="52">
        <v>1269.4826092799999</v>
      </c>
      <c r="R83" s="52">
        <v>902.82560403000002</v>
      </c>
      <c r="S83" s="52">
        <v>37.83436528</v>
      </c>
      <c r="T83" s="52"/>
      <c r="U83" s="52"/>
      <c r="V83" s="52"/>
      <c r="W83" s="52"/>
      <c r="X83" s="52"/>
      <c r="Y83" s="52"/>
    </row>
    <row r="84" spans="1:25" hidden="1" outlineLevel="1" collapsed="1">
      <c r="A84" s="12">
        <v>42767</v>
      </c>
      <c r="B84" s="52">
        <v>4640.7428624900003</v>
      </c>
      <c r="C84" s="52">
        <f t="shared" ref="C84" si="153">I84+O84</f>
        <v>1340.2854711300001</v>
      </c>
      <c r="D84" s="52">
        <f t="shared" ref="D84" si="154">J84+P84</f>
        <v>3300.4573913599997</v>
      </c>
      <c r="E84" s="52">
        <f t="shared" ref="E84" si="155">K84+Q84</f>
        <v>1883.77231183</v>
      </c>
      <c r="F84" s="52">
        <f t="shared" ref="F84" si="156">L84+R84</f>
        <v>1367.3278996199999</v>
      </c>
      <c r="G84" s="52">
        <f t="shared" ref="G84" si="157">M84+S84</f>
        <v>49.357179909999999</v>
      </c>
      <c r="H84" s="52">
        <f t="shared" ref="H84" si="158">SUM(I84:J84)</f>
        <v>2087.7654099900001</v>
      </c>
      <c r="I84" s="52">
        <v>983.3946985</v>
      </c>
      <c r="J84" s="52">
        <f t="shared" ref="J84" si="159">SUM(K84:M84)</f>
        <v>1104.3707114900001</v>
      </c>
      <c r="K84" s="52">
        <v>642.55425651999997</v>
      </c>
      <c r="L84" s="52">
        <v>451.10375133999997</v>
      </c>
      <c r="M84" s="52">
        <v>10.71270363</v>
      </c>
      <c r="N84" s="52">
        <f t="shared" ref="N84" si="160">SUM(O84:P84)</f>
        <v>2552.9774524999998</v>
      </c>
      <c r="O84" s="52">
        <v>356.89077263000001</v>
      </c>
      <c r="P84" s="52">
        <f t="shared" ref="P84" si="161">SUM(Q84:S84)</f>
        <v>2196.0866798699999</v>
      </c>
      <c r="Q84" s="52">
        <v>1241.21805531</v>
      </c>
      <c r="R84" s="52">
        <v>916.22414828000001</v>
      </c>
      <c r="S84" s="52">
        <v>38.644476279999999</v>
      </c>
      <c r="T84" s="52"/>
      <c r="U84" s="52"/>
      <c r="V84" s="52"/>
      <c r="W84" s="52"/>
      <c r="X84" s="52"/>
      <c r="Y84" s="52"/>
    </row>
    <row r="85" spans="1:25" hidden="1" outlineLevel="1" collapsed="1">
      <c r="A85" s="12">
        <v>42795</v>
      </c>
      <c r="B85" s="52">
        <v>4583.6448993900003</v>
      </c>
      <c r="C85" s="52">
        <f t="shared" ref="C85" si="162">I85+O85</f>
        <v>1314.2043199499999</v>
      </c>
      <c r="D85" s="52">
        <f t="shared" ref="D85" si="163">J85+P85</f>
        <v>3269.44057944</v>
      </c>
      <c r="E85" s="52">
        <f t="shared" ref="E85" si="164">K85+Q85</f>
        <v>1837.1337881899999</v>
      </c>
      <c r="F85" s="52">
        <f t="shared" ref="F85" si="165">L85+R85</f>
        <v>1383.2066196999999</v>
      </c>
      <c r="G85" s="52">
        <f t="shared" ref="G85" si="166">M85+S85</f>
        <v>49.100171549999999</v>
      </c>
      <c r="H85" s="52">
        <f t="shared" ref="H85" si="167">SUM(I85:J85)</f>
        <v>2089.9643312799999</v>
      </c>
      <c r="I85" s="52">
        <v>958.72587610999994</v>
      </c>
      <c r="J85" s="52">
        <f t="shared" ref="J85" si="168">SUM(K85:M85)</f>
        <v>1131.23845517</v>
      </c>
      <c r="K85" s="52">
        <v>649.09992264000005</v>
      </c>
      <c r="L85" s="52">
        <v>471.59609684999998</v>
      </c>
      <c r="M85" s="52">
        <v>10.542435680000001</v>
      </c>
      <c r="N85" s="52">
        <f t="shared" ref="N85" si="169">SUM(O85:P85)</f>
        <v>2493.6805681100004</v>
      </c>
      <c r="O85" s="52">
        <v>355.47844384000001</v>
      </c>
      <c r="P85" s="52">
        <f t="shared" ref="P85" si="170">SUM(Q85:S85)</f>
        <v>2138.2021242700002</v>
      </c>
      <c r="Q85" s="52">
        <v>1188.03386555</v>
      </c>
      <c r="R85" s="52">
        <v>911.61052285000005</v>
      </c>
      <c r="S85" s="52">
        <v>38.557735870000002</v>
      </c>
      <c r="T85" s="52"/>
      <c r="U85" s="52"/>
      <c r="V85" s="52"/>
      <c r="W85" s="52"/>
      <c r="X85" s="52"/>
      <c r="Y85" s="52"/>
    </row>
    <row r="86" spans="1:25" hidden="1" outlineLevel="1" collapsed="1">
      <c r="A86" s="12">
        <v>42826</v>
      </c>
      <c r="B86" s="52">
        <v>4670.3958619599998</v>
      </c>
      <c r="C86" s="52">
        <f t="shared" ref="C86" si="171">I86+O86</f>
        <v>1408.5557872700001</v>
      </c>
      <c r="D86" s="52">
        <f t="shared" ref="D86" si="172">J86+P86</f>
        <v>3261.8400746899997</v>
      </c>
      <c r="E86" s="52">
        <f t="shared" ref="E86" si="173">K86+Q86</f>
        <v>1847.4113970200001</v>
      </c>
      <c r="F86" s="52">
        <f t="shared" ref="F86" si="174">L86+R86</f>
        <v>1356.2141830400001</v>
      </c>
      <c r="G86" s="52">
        <f t="shared" ref="G86" si="175">M86+S86</f>
        <v>58.214494630000004</v>
      </c>
      <c r="H86" s="52">
        <f t="shared" ref="H86" si="176">SUM(I86:J86)</f>
        <v>2193.0067242300001</v>
      </c>
      <c r="I86" s="52">
        <v>1056.02087959</v>
      </c>
      <c r="J86" s="52">
        <f t="shared" ref="J86" si="177">SUM(K86:M86)</f>
        <v>1136.9858446400001</v>
      </c>
      <c r="K86" s="52">
        <v>648.30499282000005</v>
      </c>
      <c r="L86" s="52">
        <v>477.15131001999998</v>
      </c>
      <c r="M86" s="52">
        <v>11.529541800000001</v>
      </c>
      <c r="N86" s="52">
        <f t="shared" ref="N86" si="178">SUM(O86:P86)</f>
        <v>2477.3891377299997</v>
      </c>
      <c r="O86" s="52">
        <v>352.53490768</v>
      </c>
      <c r="P86" s="52">
        <f t="shared" ref="P86" si="179">SUM(Q86:S86)</f>
        <v>2124.8542300499998</v>
      </c>
      <c r="Q86" s="52">
        <v>1199.1064042</v>
      </c>
      <c r="R86" s="52">
        <v>879.06287301999998</v>
      </c>
      <c r="S86" s="52">
        <v>46.68495283</v>
      </c>
      <c r="T86" s="52"/>
      <c r="U86" s="52"/>
      <c r="V86" s="52"/>
      <c r="W86" s="52"/>
      <c r="X86" s="52"/>
      <c r="Y86" s="52"/>
    </row>
    <row r="87" spans="1:25" hidden="1" outlineLevel="1" collapsed="1">
      <c r="A87" s="12">
        <v>42856</v>
      </c>
      <c r="B87" s="52">
        <v>4669.60999885</v>
      </c>
      <c r="C87" s="52">
        <f t="shared" ref="C87" si="180">I87+O87</f>
        <v>1435.25295833</v>
      </c>
      <c r="D87" s="52">
        <f t="shared" ref="D87" si="181">J87+P87</f>
        <v>3234.3570405200003</v>
      </c>
      <c r="E87" s="52">
        <f t="shared" ref="E87" si="182">K87+Q87</f>
        <v>1832.76186211</v>
      </c>
      <c r="F87" s="52">
        <f t="shared" ref="F87" si="183">L87+R87</f>
        <v>1343.7326781100001</v>
      </c>
      <c r="G87" s="52">
        <f t="shared" ref="G87" si="184">M87+S87</f>
        <v>57.862500300000001</v>
      </c>
      <c r="H87" s="52">
        <f t="shared" ref="H87" si="185">SUM(I87:J87)</f>
        <v>2198.65027027</v>
      </c>
      <c r="I87" s="52">
        <v>1043.71512091</v>
      </c>
      <c r="J87" s="52">
        <f t="shared" ref="J87" si="186">SUM(K87:M87)</f>
        <v>1154.9351493600002</v>
      </c>
      <c r="K87" s="52">
        <v>658.94350047</v>
      </c>
      <c r="L87" s="52">
        <v>484.46570059999999</v>
      </c>
      <c r="M87" s="52">
        <v>11.525948290000001</v>
      </c>
      <c r="N87" s="52">
        <f t="shared" ref="N87" si="187">SUM(O87:P87)</f>
        <v>2470.95972858</v>
      </c>
      <c r="O87" s="52">
        <v>391.53783742000002</v>
      </c>
      <c r="P87" s="52">
        <f t="shared" ref="P87" si="188">SUM(Q87:S87)</f>
        <v>2079.4218911600001</v>
      </c>
      <c r="Q87" s="52">
        <v>1173.8183616399999</v>
      </c>
      <c r="R87" s="52">
        <v>859.26697750999995</v>
      </c>
      <c r="S87" s="52">
        <v>46.336552009999998</v>
      </c>
      <c r="T87" s="52"/>
      <c r="U87" s="52"/>
      <c r="V87" s="52"/>
      <c r="W87" s="52"/>
      <c r="X87" s="52"/>
      <c r="Y87" s="52"/>
    </row>
    <row r="88" spans="1:25" hidden="1" outlineLevel="1" collapsed="1">
      <c r="A88" s="12">
        <v>42887</v>
      </c>
      <c r="B88" s="52">
        <v>4844.9790433099997</v>
      </c>
      <c r="C88" s="52">
        <f t="shared" ref="C88" si="189">I88+O88</f>
        <v>1622.88640222</v>
      </c>
      <c r="D88" s="52">
        <f t="shared" ref="D88" si="190">J88+P88</f>
        <v>3222.0926410900001</v>
      </c>
      <c r="E88" s="52">
        <f t="shared" ref="E88" si="191">K88+Q88</f>
        <v>1821.1983280899999</v>
      </c>
      <c r="F88" s="52">
        <f t="shared" ref="F88" si="192">L88+R88</f>
        <v>1343.11435734</v>
      </c>
      <c r="G88" s="52">
        <f t="shared" ref="G88" si="193">M88+S88</f>
        <v>57.779955659999999</v>
      </c>
      <c r="H88" s="52">
        <f t="shared" ref="H88" si="194">SUM(I88:J88)</f>
        <v>2381.9848094500003</v>
      </c>
      <c r="I88" s="52">
        <v>1216.27502357</v>
      </c>
      <c r="J88" s="52">
        <f t="shared" ref="J88" si="195">SUM(K88:M88)</f>
        <v>1165.70978588</v>
      </c>
      <c r="K88" s="52">
        <v>659.80337297999995</v>
      </c>
      <c r="L88" s="52">
        <v>494.38811408999999</v>
      </c>
      <c r="M88" s="52">
        <v>11.518298809999999</v>
      </c>
      <c r="N88" s="52">
        <f t="shared" ref="N88" si="196">SUM(O88:P88)</f>
        <v>2462.9942338599999</v>
      </c>
      <c r="O88" s="52">
        <v>406.61137865000001</v>
      </c>
      <c r="P88" s="52">
        <f t="shared" ref="P88" si="197">SUM(Q88:S88)</f>
        <v>2056.3828552099999</v>
      </c>
      <c r="Q88" s="52">
        <v>1161.39495511</v>
      </c>
      <c r="R88" s="52">
        <v>848.72624325000004</v>
      </c>
      <c r="S88" s="52">
        <v>46.261656850000001</v>
      </c>
      <c r="T88" s="52"/>
      <c r="U88" s="52"/>
      <c r="V88" s="52"/>
      <c r="W88" s="52"/>
      <c r="X88" s="52"/>
      <c r="Y88" s="52"/>
    </row>
    <row r="89" spans="1:25" hidden="1" outlineLevel="1" collapsed="1">
      <c r="A89" s="12">
        <v>42917</v>
      </c>
      <c r="B89" s="52">
        <v>4822.5577533100004</v>
      </c>
      <c r="C89" s="52">
        <f t="shared" ref="C89" si="198">I89+O89</f>
        <v>1583.4486540799999</v>
      </c>
      <c r="D89" s="52">
        <f t="shared" ref="D89" si="199">J89+P89</f>
        <v>3239.1090992300005</v>
      </c>
      <c r="E89" s="52">
        <f t="shared" ref="E89" si="200">K89+Q89</f>
        <v>1796.3983866900001</v>
      </c>
      <c r="F89" s="52">
        <f t="shared" ref="F89" si="201">L89+R89</f>
        <v>1386.78808721</v>
      </c>
      <c r="G89" s="52">
        <f t="shared" ref="G89" si="202">M89+S89</f>
        <v>55.922625330000002</v>
      </c>
      <c r="H89" s="52">
        <f t="shared" ref="H89" si="203">SUM(I89:J89)</f>
        <v>2337.5345581199999</v>
      </c>
      <c r="I89" s="52">
        <v>1172.7496175399999</v>
      </c>
      <c r="J89" s="52">
        <f t="shared" ref="J89" si="204">SUM(K89:M89)</f>
        <v>1164.78494058</v>
      </c>
      <c r="K89" s="52">
        <v>640.41972280000005</v>
      </c>
      <c r="L89" s="52">
        <v>512.94698244000006</v>
      </c>
      <c r="M89" s="52">
        <v>11.418235340000001</v>
      </c>
      <c r="N89" s="52">
        <f t="shared" ref="N89" si="205">SUM(O89:P89)</f>
        <v>2485.0231951900005</v>
      </c>
      <c r="O89" s="52">
        <v>410.69903654000001</v>
      </c>
      <c r="P89" s="52">
        <f t="shared" ref="P89" si="206">SUM(Q89:S89)</f>
        <v>2074.3241586500003</v>
      </c>
      <c r="Q89" s="52">
        <v>1155.97866389</v>
      </c>
      <c r="R89" s="52">
        <v>873.84110477000002</v>
      </c>
      <c r="S89" s="52">
        <v>44.50438999</v>
      </c>
      <c r="T89" s="52"/>
      <c r="U89" s="52"/>
      <c r="V89" s="52"/>
      <c r="W89" s="52"/>
      <c r="X89" s="52"/>
      <c r="Y89" s="52"/>
    </row>
    <row r="90" spans="1:25" hidden="1" outlineLevel="1" collapsed="1">
      <c r="A90" s="12">
        <v>42948</v>
      </c>
      <c r="B90" s="52">
        <v>4821.1466350699993</v>
      </c>
      <c r="C90" s="52">
        <f t="shared" ref="C90" si="207">I90+O90</f>
        <v>1571.8042805</v>
      </c>
      <c r="D90" s="52">
        <f t="shared" ref="D90" si="208">J90+P90</f>
        <v>3249.3423545699998</v>
      </c>
      <c r="E90" s="52">
        <f t="shared" ref="E90" si="209">K90+Q90</f>
        <v>1804.20219494</v>
      </c>
      <c r="F90" s="52">
        <f t="shared" ref="F90" si="210">L90+R90</f>
        <v>1387.16549502</v>
      </c>
      <c r="G90" s="52">
        <f t="shared" ref="G90" si="211">M90+S90</f>
        <v>57.974664609999998</v>
      </c>
      <c r="H90" s="52">
        <f t="shared" ref="H90" si="212">SUM(I90:J90)</f>
        <v>2362.8422471900003</v>
      </c>
      <c r="I90" s="52">
        <v>1181.81897454</v>
      </c>
      <c r="J90" s="52">
        <f t="shared" ref="J90" si="213">SUM(K90:M90)</f>
        <v>1181.0232726500001</v>
      </c>
      <c r="K90" s="52">
        <v>648.02663135</v>
      </c>
      <c r="L90" s="52">
        <v>520.47258522000004</v>
      </c>
      <c r="M90" s="52">
        <v>12.524056079999999</v>
      </c>
      <c r="N90" s="52">
        <f t="shared" ref="N90" si="214">SUM(O90:P90)</f>
        <v>2458.3043878799999</v>
      </c>
      <c r="O90" s="52">
        <v>389.98530596000001</v>
      </c>
      <c r="P90" s="52">
        <f t="shared" ref="P90" si="215">SUM(Q90:S90)</f>
        <v>2068.3190819199999</v>
      </c>
      <c r="Q90" s="52">
        <v>1156.1755635899999</v>
      </c>
      <c r="R90" s="52">
        <v>866.69290980000005</v>
      </c>
      <c r="S90" s="52">
        <v>45.450608529999997</v>
      </c>
      <c r="T90" s="52"/>
      <c r="U90" s="52"/>
      <c r="V90" s="52"/>
      <c r="W90" s="52"/>
      <c r="X90" s="52"/>
      <c r="Y90" s="52"/>
    </row>
    <row r="91" spans="1:25" hidden="1" outlineLevel="1" collapsed="1">
      <c r="A91" s="12">
        <v>42979</v>
      </c>
      <c r="B91" s="52">
        <v>4997.7878991399994</v>
      </c>
      <c r="C91" s="52">
        <f t="shared" ref="C91" si="216">I91+O91</f>
        <v>1655.5787484799998</v>
      </c>
      <c r="D91" s="52">
        <f t="shared" ref="D91" si="217">J91+P91</f>
        <v>3342.20915066</v>
      </c>
      <c r="E91" s="52">
        <f t="shared" ref="E91" si="218">K91+Q91</f>
        <v>1859.4031793300001</v>
      </c>
      <c r="F91" s="52">
        <f t="shared" ref="F91" si="219">L91+R91</f>
        <v>1416.1507086199999</v>
      </c>
      <c r="G91" s="52">
        <f t="shared" ref="G91" si="220">M91+S91</f>
        <v>66.655262710000002</v>
      </c>
      <c r="H91" s="52">
        <f t="shared" ref="H91" si="221">SUM(I91:J91)</f>
        <v>2439.2749254599998</v>
      </c>
      <c r="I91" s="52">
        <v>1256.59677341</v>
      </c>
      <c r="J91" s="52">
        <f t="shared" ref="J91" si="222">SUM(K91:M91)</f>
        <v>1182.6781520499999</v>
      </c>
      <c r="K91" s="52">
        <v>642.42364916999998</v>
      </c>
      <c r="L91" s="52">
        <v>527.79132729000003</v>
      </c>
      <c r="M91" s="52">
        <v>12.463175590000001</v>
      </c>
      <c r="N91" s="52">
        <f t="shared" ref="N91" si="223">SUM(O91:P91)</f>
        <v>2558.51297368</v>
      </c>
      <c r="O91" s="52">
        <v>398.98197506999998</v>
      </c>
      <c r="P91" s="52">
        <f t="shared" ref="P91" si="224">SUM(Q91:S91)</f>
        <v>2159.5309986100001</v>
      </c>
      <c r="Q91" s="52">
        <v>1216.97953016</v>
      </c>
      <c r="R91" s="52">
        <v>888.35938133000002</v>
      </c>
      <c r="S91" s="52">
        <v>54.192087119999997</v>
      </c>
      <c r="T91" s="52"/>
      <c r="U91" s="52"/>
      <c r="V91" s="52"/>
      <c r="W91" s="52"/>
      <c r="X91" s="52"/>
      <c r="Y91" s="52"/>
    </row>
    <row r="92" spans="1:25" hidden="1" outlineLevel="1" collapsed="1">
      <c r="A92" s="12">
        <v>43009</v>
      </c>
      <c r="B92" s="52">
        <v>5067.1593706399999</v>
      </c>
      <c r="C92" s="52">
        <f t="shared" ref="C92" si="225">I92+O92</f>
        <v>1683.6021118599999</v>
      </c>
      <c r="D92" s="52">
        <f t="shared" ref="D92" si="226">J92+P92</f>
        <v>3383.5572587799998</v>
      </c>
      <c r="E92" s="52">
        <f t="shared" ref="E92" si="227">K92+Q92</f>
        <v>1886.0592203599999</v>
      </c>
      <c r="F92" s="52">
        <f t="shared" ref="F92" si="228">L92+R92</f>
        <v>1430.7277356100001</v>
      </c>
      <c r="G92" s="52">
        <f t="shared" ref="G92" si="229">M92+S92</f>
        <v>66.770302810000004</v>
      </c>
      <c r="H92" s="52">
        <f t="shared" ref="H92" si="230">SUM(I92:J92)</f>
        <v>2478.4086661499996</v>
      </c>
      <c r="I92" s="52">
        <v>1285.69041548</v>
      </c>
      <c r="J92" s="52">
        <f t="shared" ref="J92" si="231">SUM(K92:M92)</f>
        <v>1192.7182506699999</v>
      </c>
      <c r="K92" s="52">
        <v>652.54098649000002</v>
      </c>
      <c r="L92" s="52">
        <v>527.72380465000003</v>
      </c>
      <c r="M92" s="52">
        <v>12.45345953</v>
      </c>
      <c r="N92" s="52">
        <f t="shared" ref="N92" si="232">SUM(O92:P92)</f>
        <v>2588.7507044899999</v>
      </c>
      <c r="O92" s="52">
        <v>397.91169638000002</v>
      </c>
      <c r="P92" s="52">
        <f t="shared" ref="P92" si="233">SUM(Q92:S92)</f>
        <v>2190.8390081099997</v>
      </c>
      <c r="Q92" s="52">
        <v>1233.5182338699999</v>
      </c>
      <c r="R92" s="52">
        <v>903.00393096000005</v>
      </c>
      <c r="S92" s="52">
        <v>54.316843280000001</v>
      </c>
      <c r="T92" s="52"/>
      <c r="U92" s="52"/>
      <c r="V92" s="52"/>
      <c r="W92" s="52"/>
      <c r="X92" s="52"/>
      <c r="Y92" s="52"/>
    </row>
    <row r="93" spans="1:25" hidden="1" outlineLevel="1" collapsed="1">
      <c r="A93" s="12">
        <v>43040</v>
      </c>
      <c r="B93" s="52">
        <v>5111.2897445899998</v>
      </c>
      <c r="C93" s="52">
        <f t="shared" ref="C93" si="234">I93+O93</f>
        <v>1698.5966833499999</v>
      </c>
      <c r="D93" s="52">
        <f t="shared" ref="D93" si="235">J93+P93</f>
        <v>3412.6930612399997</v>
      </c>
      <c r="E93" s="52">
        <f t="shared" ref="E93" si="236">K93+Q93</f>
        <v>1913.7107614199999</v>
      </c>
      <c r="F93" s="52">
        <f t="shared" ref="F93" si="237">L93+R93</f>
        <v>1431.43198263</v>
      </c>
      <c r="G93" s="52">
        <f t="shared" ref="G93" si="238">M93+S93</f>
        <v>67.550317190000001</v>
      </c>
      <c r="H93" s="52">
        <f t="shared" ref="H93" si="239">SUM(I93:J93)</f>
        <v>2482.7027481699997</v>
      </c>
      <c r="I93" s="52">
        <v>1283.70023526</v>
      </c>
      <c r="J93" s="52">
        <f t="shared" ref="J93" si="240">SUM(K93:M93)</f>
        <v>1199.00251291</v>
      </c>
      <c r="K93" s="52">
        <v>659.68450214999996</v>
      </c>
      <c r="L93" s="52">
        <v>526.89337278000005</v>
      </c>
      <c r="M93" s="52">
        <v>12.42463798</v>
      </c>
      <c r="N93" s="52">
        <f t="shared" ref="N93" si="241">SUM(O93:P93)</f>
        <v>2628.5869964199997</v>
      </c>
      <c r="O93" s="52">
        <v>414.89644808999998</v>
      </c>
      <c r="P93" s="52">
        <f t="shared" ref="P93" si="242">SUM(Q93:S93)</f>
        <v>2213.6905483299997</v>
      </c>
      <c r="Q93" s="52">
        <v>1254.0262592700001</v>
      </c>
      <c r="R93" s="52">
        <v>904.53860984999994</v>
      </c>
      <c r="S93" s="52">
        <v>55.125679210000001</v>
      </c>
      <c r="T93" s="52"/>
      <c r="U93" s="52"/>
      <c r="V93" s="52"/>
      <c r="W93" s="52"/>
      <c r="X93" s="52"/>
      <c r="Y93" s="52"/>
    </row>
    <row r="94" spans="1:25" hidden="1" outlineLevel="1" collapsed="1">
      <c r="A94" s="12">
        <v>43070</v>
      </c>
      <c r="B94" s="52">
        <v>5399.8621048000005</v>
      </c>
      <c r="C94" s="52">
        <f t="shared" ref="C94" si="243">I94+O94</f>
        <v>1848.37221183</v>
      </c>
      <c r="D94" s="52">
        <f t="shared" ref="D94" si="244">J94+P94</f>
        <v>3551.4898929700003</v>
      </c>
      <c r="E94" s="52">
        <f t="shared" ref="E94" si="245">K94+Q94</f>
        <v>2276.6326085800001</v>
      </c>
      <c r="F94" s="52">
        <f t="shared" ref="F94" si="246">L94+R94</f>
        <v>1184.9101893</v>
      </c>
      <c r="G94" s="52">
        <f t="shared" ref="G94" si="247">M94+S94</f>
        <v>89.947095090000005</v>
      </c>
      <c r="H94" s="52">
        <f t="shared" ref="H94" si="248">SUM(I94:J94)</f>
        <v>2676.9107029000002</v>
      </c>
      <c r="I94" s="52">
        <v>1442.75011836</v>
      </c>
      <c r="J94" s="52">
        <f t="shared" ref="J94" si="249">SUM(K94:M94)</f>
        <v>1234.1605845400002</v>
      </c>
      <c r="K94" s="52">
        <v>837.14421824999999</v>
      </c>
      <c r="L94" s="52">
        <v>384.06541396</v>
      </c>
      <c r="M94" s="52">
        <v>12.95095233</v>
      </c>
      <c r="N94" s="52">
        <f t="shared" ref="N94" si="250">SUM(O94:P94)</f>
        <v>2722.9514018999998</v>
      </c>
      <c r="O94" s="52">
        <v>405.62209346999998</v>
      </c>
      <c r="P94" s="52">
        <f t="shared" ref="P94" si="251">SUM(Q94:S94)</f>
        <v>2317.3293084299999</v>
      </c>
      <c r="Q94" s="52">
        <v>1439.4883903299999</v>
      </c>
      <c r="R94" s="52">
        <v>800.84477533999996</v>
      </c>
      <c r="S94" s="52">
        <v>76.996142759999998</v>
      </c>
      <c r="T94" s="52"/>
      <c r="U94" s="52"/>
      <c r="V94" s="52"/>
      <c r="W94" s="52"/>
      <c r="X94" s="52"/>
      <c r="Y94" s="52"/>
    </row>
    <row r="95" spans="1:25" hidden="1" outlineLevel="1" collapsed="1">
      <c r="A95" s="12">
        <v>43101</v>
      </c>
      <c r="B95" s="52">
        <v>5341.3951258500001</v>
      </c>
      <c r="C95" s="52">
        <f t="shared" ref="C95" si="252">I95+O95</f>
        <v>1754.5053983800001</v>
      </c>
      <c r="D95" s="52">
        <f t="shared" ref="D95" si="253">J95+P95</f>
        <v>3586.8897274700003</v>
      </c>
      <c r="E95" s="52">
        <f t="shared" ref="E95" si="254">K95+Q95</f>
        <v>2216.2839453799998</v>
      </c>
      <c r="F95" s="52">
        <f t="shared" ref="F95" si="255">L95+R95</f>
        <v>1278.08029149</v>
      </c>
      <c r="G95" s="52">
        <f t="shared" ref="G95" si="256">M95+S95</f>
        <v>92.525490599999998</v>
      </c>
      <c r="H95" s="52">
        <f t="shared" ref="H95" si="257">SUM(I95:J95)</f>
        <v>2599.5358694300003</v>
      </c>
      <c r="I95" s="52">
        <v>1334.54581839</v>
      </c>
      <c r="J95" s="52">
        <f t="shared" ref="J95" si="258">SUM(K95:M95)</f>
        <v>1264.9900510400003</v>
      </c>
      <c r="K95" s="52">
        <v>861.01934802000005</v>
      </c>
      <c r="L95" s="52">
        <v>391.51617578000003</v>
      </c>
      <c r="M95" s="52">
        <v>12.454527240000001</v>
      </c>
      <c r="N95" s="52">
        <f t="shared" ref="N95" si="259">SUM(O95:P95)</f>
        <v>2741.8592564199998</v>
      </c>
      <c r="O95" s="52">
        <v>419.95957999000001</v>
      </c>
      <c r="P95" s="52">
        <f t="shared" ref="P95" si="260">SUM(Q95:S95)</f>
        <v>2321.89967643</v>
      </c>
      <c r="Q95" s="52">
        <v>1355.2645973599999</v>
      </c>
      <c r="R95" s="52">
        <v>886.56411571000001</v>
      </c>
      <c r="S95" s="52">
        <v>80.070963359999993</v>
      </c>
      <c r="T95" s="52"/>
      <c r="U95" s="52"/>
      <c r="V95" s="52"/>
      <c r="W95" s="52"/>
      <c r="X95" s="52"/>
      <c r="Y95" s="52"/>
    </row>
    <row r="96" spans="1:25" hidden="1" outlineLevel="1" collapsed="1">
      <c r="A96" s="12">
        <v>43132</v>
      </c>
      <c r="B96" s="52">
        <v>5219.6829834800001</v>
      </c>
      <c r="C96" s="52">
        <f t="shared" ref="C96" si="261">I96+O96</f>
        <v>1722.8505973199999</v>
      </c>
      <c r="D96" s="52">
        <f t="shared" ref="D96" si="262">J96+P96</f>
        <v>3496.8323861599997</v>
      </c>
      <c r="E96" s="52">
        <f t="shared" ref="E96" si="263">K96+Q96</f>
        <v>2226.8413608699998</v>
      </c>
      <c r="F96" s="52">
        <f t="shared" ref="F96" si="264">L96+R96</f>
        <v>1185.17076256</v>
      </c>
      <c r="G96" s="52">
        <f t="shared" ref="G96" si="265">M96+S96</f>
        <v>84.820262729999996</v>
      </c>
      <c r="H96" s="52">
        <f t="shared" ref="H96" si="266">SUM(I96:J96)</f>
        <v>2598.9008008400001</v>
      </c>
      <c r="I96" s="52">
        <v>1323.66737573</v>
      </c>
      <c r="J96" s="52">
        <f t="shared" ref="J96" si="267">SUM(K96:M96)</f>
        <v>1275.2334251100001</v>
      </c>
      <c r="K96" s="52">
        <v>883.38273250999998</v>
      </c>
      <c r="L96" s="52">
        <v>379.19017621</v>
      </c>
      <c r="M96" s="52">
        <v>12.66051639</v>
      </c>
      <c r="N96" s="52">
        <f t="shared" ref="N96" si="268">SUM(O96:P96)</f>
        <v>2620.7821826399995</v>
      </c>
      <c r="O96" s="52">
        <v>399.18322159000002</v>
      </c>
      <c r="P96" s="52">
        <f t="shared" ref="P96" si="269">SUM(Q96:S96)</f>
        <v>2221.5989610499996</v>
      </c>
      <c r="Q96" s="52">
        <v>1343.4586283599999</v>
      </c>
      <c r="R96" s="52">
        <v>805.98058634999995</v>
      </c>
      <c r="S96" s="52">
        <v>72.159746339999998</v>
      </c>
      <c r="T96" s="52"/>
      <c r="U96" s="52"/>
      <c r="V96" s="52"/>
      <c r="W96" s="52"/>
      <c r="X96" s="52"/>
      <c r="Y96" s="52"/>
    </row>
    <row r="97" spans="1:25" hidden="1" outlineLevel="1" collapsed="1">
      <c r="A97" s="12">
        <v>43160</v>
      </c>
      <c r="B97" s="52">
        <v>5190.8715053400001</v>
      </c>
      <c r="C97" s="52">
        <f t="shared" ref="C97" si="270">I97+O97</f>
        <v>1725.5732065500001</v>
      </c>
      <c r="D97" s="52">
        <f t="shared" ref="D97" si="271">J97+P97</f>
        <v>3465.29829879</v>
      </c>
      <c r="E97" s="52">
        <f t="shared" ref="E97" si="272">K97+Q97</f>
        <v>2236.29225043</v>
      </c>
      <c r="F97" s="52">
        <f t="shared" ref="F97" si="273">L97+R97</f>
        <v>1143.4107204900001</v>
      </c>
      <c r="G97" s="52">
        <f t="shared" ref="G97" si="274">M97+S97</f>
        <v>85.595327869999991</v>
      </c>
      <c r="H97" s="52">
        <f t="shared" ref="H97" si="275">SUM(I97:J97)</f>
        <v>2613.7191643599999</v>
      </c>
      <c r="I97" s="52">
        <v>1335.82653497</v>
      </c>
      <c r="J97" s="52">
        <f t="shared" ref="J97" si="276">SUM(K97:M97)</f>
        <v>1277.8926293899999</v>
      </c>
      <c r="K97" s="52">
        <v>909.82606074</v>
      </c>
      <c r="L97" s="52">
        <v>355.59387482</v>
      </c>
      <c r="M97" s="52">
        <v>12.472693830000001</v>
      </c>
      <c r="N97" s="52">
        <f t="shared" ref="N97" si="277">SUM(O97:P97)</f>
        <v>2577.1523409800002</v>
      </c>
      <c r="O97" s="52">
        <v>389.74667158</v>
      </c>
      <c r="P97" s="52">
        <f t="shared" ref="P97" si="278">SUM(Q97:S97)</f>
        <v>2187.4056694000001</v>
      </c>
      <c r="Q97" s="52">
        <v>1326.46618969</v>
      </c>
      <c r="R97" s="52">
        <v>787.81684567000002</v>
      </c>
      <c r="S97" s="52">
        <v>73.122634039999994</v>
      </c>
      <c r="T97" s="52"/>
      <c r="U97" s="52"/>
      <c r="V97" s="52"/>
      <c r="W97" s="52"/>
      <c r="X97" s="52"/>
      <c r="Y97" s="52"/>
    </row>
    <row r="98" spans="1:25" hidden="1" outlineLevel="1" collapsed="1">
      <c r="A98" s="12">
        <v>43191</v>
      </c>
      <c r="B98" s="52">
        <v>5289.5141303199998</v>
      </c>
      <c r="C98" s="52">
        <f t="shared" ref="C98" si="279">I98+O98</f>
        <v>1869.5448966899999</v>
      </c>
      <c r="D98" s="52">
        <f t="shared" ref="D98" si="280">J98+P98</f>
        <v>3419.96923363</v>
      </c>
      <c r="E98" s="52">
        <f t="shared" ref="E98" si="281">K98+Q98</f>
        <v>2222.3645416300001</v>
      </c>
      <c r="F98" s="52">
        <f t="shared" ref="F98" si="282">L98+R98</f>
        <v>1117.7300925899999</v>
      </c>
      <c r="G98" s="52">
        <f t="shared" ref="G98" si="283">M98+S98</f>
        <v>79.874599410000002</v>
      </c>
      <c r="H98" s="52">
        <f t="shared" ref="H98" si="284">SUM(I98:J98)</f>
        <v>2753.3963357500002</v>
      </c>
      <c r="I98" s="52">
        <v>1460.5238017199999</v>
      </c>
      <c r="J98" s="52">
        <f t="shared" ref="J98" si="285">SUM(K98:M98)</f>
        <v>1292.8725340300002</v>
      </c>
      <c r="K98" s="52">
        <v>926.94455430000005</v>
      </c>
      <c r="L98" s="52">
        <v>354.22266080999998</v>
      </c>
      <c r="M98" s="52">
        <v>11.70531892</v>
      </c>
      <c r="N98" s="52">
        <f t="shared" ref="N98" si="286">SUM(O98:P98)</f>
        <v>2536.1177945699997</v>
      </c>
      <c r="O98" s="52">
        <v>409.02109496999998</v>
      </c>
      <c r="P98" s="52">
        <f t="shared" ref="P98" si="287">SUM(Q98:S98)</f>
        <v>2127.0966995999997</v>
      </c>
      <c r="Q98" s="52">
        <v>1295.4199873299999</v>
      </c>
      <c r="R98" s="52">
        <v>763.50743178000005</v>
      </c>
      <c r="S98" s="52">
        <v>68.169280490000006</v>
      </c>
      <c r="T98" s="52"/>
      <c r="U98" s="52"/>
      <c r="V98" s="52"/>
      <c r="W98" s="52"/>
      <c r="X98" s="52"/>
      <c r="Y98" s="52"/>
    </row>
    <row r="99" spans="1:25" hidden="1" outlineLevel="1" collapsed="1">
      <c r="A99" s="12">
        <v>43221</v>
      </c>
      <c r="B99" s="52">
        <v>5232.3924061799999</v>
      </c>
      <c r="C99" s="52">
        <f t="shared" ref="C99" si="288">I99+O99</f>
        <v>1859.9165285700001</v>
      </c>
      <c r="D99" s="52">
        <f t="shared" ref="D99" si="289">J99+P99</f>
        <v>3372.4758776099998</v>
      </c>
      <c r="E99" s="52">
        <f t="shared" ref="E99" si="290">K99+Q99</f>
        <v>2208.4373542100002</v>
      </c>
      <c r="F99" s="52">
        <f t="shared" ref="F99" si="291">L99+R99</f>
        <v>1106.6666046400001</v>
      </c>
      <c r="G99" s="52">
        <f t="shared" ref="G99" si="292">M99+S99</f>
        <v>57.37191876</v>
      </c>
      <c r="H99" s="52">
        <f t="shared" ref="H99" si="293">SUM(I99:J99)</f>
        <v>2744.51689063</v>
      </c>
      <c r="I99" s="52">
        <v>1437.69300896</v>
      </c>
      <c r="J99" s="52">
        <f t="shared" ref="J99" si="294">SUM(K99:M99)</f>
        <v>1306.82388167</v>
      </c>
      <c r="K99" s="52">
        <v>962.64859076000005</v>
      </c>
      <c r="L99" s="52">
        <v>332.97645263999999</v>
      </c>
      <c r="M99" s="52">
        <v>11.19883827</v>
      </c>
      <c r="N99" s="52">
        <f t="shared" ref="N99" si="295">SUM(O99:P99)</f>
        <v>2487.8755155499998</v>
      </c>
      <c r="O99" s="52">
        <v>422.22351960999998</v>
      </c>
      <c r="P99" s="52">
        <f t="shared" ref="P99" si="296">SUM(Q99:S99)</f>
        <v>2065.6519959399998</v>
      </c>
      <c r="Q99" s="52">
        <v>1245.78876345</v>
      </c>
      <c r="R99" s="52">
        <v>773.69015200000001</v>
      </c>
      <c r="S99" s="52">
        <v>46.173080489999997</v>
      </c>
      <c r="T99" s="52"/>
      <c r="U99" s="52"/>
      <c r="V99" s="52"/>
      <c r="W99" s="52"/>
      <c r="X99" s="52"/>
      <c r="Y99" s="52"/>
    </row>
    <row r="100" spans="1:25" hidden="1" outlineLevel="1" collapsed="1">
      <c r="A100" s="12">
        <v>43252</v>
      </c>
      <c r="B100" s="52">
        <v>5541.7279549600007</v>
      </c>
      <c r="C100" s="52">
        <f t="shared" ref="C100" si="297">I100+O100</f>
        <v>2175.1518515299999</v>
      </c>
      <c r="D100" s="52">
        <f t="shared" ref="D100" si="298">J100+P100</f>
        <v>3366.5761034300003</v>
      </c>
      <c r="E100" s="52">
        <f t="shared" ref="E100" si="299">K100+Q100</f>
        <v>2224.1542626199998</v>
      </c>
      <c r="F100" s="52">
        <f t="shared" ref="F100" si="300">L100+R100</f>
        <v>1084.4677010400001</v>
      </c>
      <c r="G100" s="52">
        <f t="shared" ref="G100" si="301">M100+S100</f>
        <v>57.954139769999998</v>
      </c>
      <c r="H100" s="52">
        <f t="shared" ref="H100" si="302">SUM(I100:J100)</f>
        <v>3050.09334382</v>
      </c>
      <c r="I100" s="52">
        <v>1725.6245708900001</v>
      </c>
      <c r="J100" s="52">
        <f t="shared" ref="J100" si="303">SUM(K100:M100)</f>
        <v>1324.4687729299999</v>
      </c>
      <c r="K100" s="52">
        <v>995.59027384000001</v>
      </c>
      <c r="L100" s="52">
        <v>317.65603622999998</v>
      </c>
      <c r="M100" s="52">
        <v>11.22246286</v>
      </c>
      <c r="N100" s="52">
        <f t="shared" ref="N100" si="304">SUM(O100:P100)</f>
        <v>2491.6346111400003</v>
      </c>
      <c r="O100" s="52">
        <v>449.52728064000001</v>
      </c>
      <c r="P100" s="52">
        <f t="shared" ref="P100" si="305">SUM(Q100:S100)</f>
        <v>2042.1073305000002</v>
      </c>
      <c r="Q100" s="52">
        <v>1228.56398878</v>
      </c>
      <c r="R100" s="52">
        <v>766.81166481000002</v>
      </c>
      <c r="S100" s="52">
        <v>46.731676909999997</v>
      </c>
      <c r="T100" s="52"/>
      <c r="U100" s="52"/>
      <c r="V100" s="52"/>
      <c r="W100" s="52"/>
      <c r="X100" s="52"/>
      <c r="Y100" s="52"/>
    </row>
    <row r="101" spans="1:25" hidden="1" outlineLevel="1" collapsed="1">
      <c r="A101" s="12">
        <v>43282</v>
      </c>
      <c r="B101" s="52">
        <v>5435.5694175600001</v>
      </c>
      <c r="C101" s="52">
        <f t="shared" ref="C101" si="306">I101+O101</f>
        <v>2052.27475486</v>
      </c>
      <c r="D101" s="52">
        <f t="shared" ref="D101" si="307">J101+P101</f>
        <v>3383.2946627000001</v>
      </c>
      <c r="E101" s="52">
        <f t="shared" ref="E101" si="308">K101+Q101</f>
        <v>2261.3150455200002</v>
      </c>
      <c r="F101" s="52">
        <f t="shared" ref="F101" si="309">L101+R101</f>
        <v>1071.2247300700001</v>
      </c>
      <c r="G101" s="52">
        <f t="shared" ref="G101" si="310">M101+S101</f>
        <v>50.754887109999999</v>
      </c>
      <c r="H101" s="52">
        <f t="shared" ref="H101" si="311">SUM(I101:J101)</f>
        <v>2895.2367885200001</v>
      </c>
      <c r="I101" s="52">
        <v>1593.2258473700001</v>
      </c>
      <c r="J101" s="52">
        <f t="shared" ref="J101" si="312">SUM(K101:M101)</f>
        <v>1302.01094115</v>
      </c>
      <c r="K101" s="52">
        <v>986.88683447000005</v>
      </c>
      <c r="L101" s="52">
        <v>304.19860770999998</v>
      </c>
      <c r="M101" s="52">
        <v>10.92549897</v>
      </c>
      <c r="N101" s="52">
        <f t="shared" ref="N101" si="313">SUM(O101:P101)</f>
        <v>2540.3326290400005</v>
      </c>
      <c r="O101" s="52">
        <v>459.04890748999998</v>
      </c>
      <c r="P101" s="52">
        <f t="shared" ref="P101" si="314">SUM(Q101:S101)</f>
        <v>2081.2837215500003</v>
      </c>
      <c r="Q101" s="52">
        <v>1274.4282110500001</v>
      </c>
      <c r="R101" s="52">
        <v>767.02612236000004</v>
      </c>
      <c r="S101" s="52">
        <v>39.829388139999999</v>
      </c>
      <c r="T101" s="52"/>
      <c r="U101" s="52"/>
      <c r="V101" s="52"/>
      <c r="W101" s="52"/>
      <c r="X101" s="52"/>
      <c r="Y101" s="52"/>
    </row>
    <row r="102" spans="1:25" hidden="1" outlineLevel="1" collapsed="1">
      <c r="A102" s="12">
        <v>43313</v>
      </c>
      <c r="B102" s="52">
        <v>5573.3408062899998</v>
      </c>
      <c r="C102" s="52">
        <f t="shared" ref="C102" si="315">I102+O102</f>
        <v>2075.26878773</v>
      </c>
      <c r="D102" s="52">
        <f t="shared" ref="D102" si="316">J102+P102</f>
        <v>3498.0720185600003</v>
      </c>
      <c r="E102" s="52">
        <f t="shared" ref="E102" si="317">K102+Q102</f>
        <v>2333.01087065</v>
      </c>
      <c r="F102" s="52">
        <f t="shared" ref="F102" si="318">L102+R102</f>
        <v>1107.6510994600001</v>
      </c>
      <c r="G102" s="52">
        <f t="shared" ref="G102" si="319">M102+S102</f>
        <v>57.410048449999998</v>
      </c>
      <c r="H102" s="52">
        <f t="shared" ref="H102" si="320">SUM(I102:J102)</f>
        <v>2858.0924500199999</v>
      </c>
      <c r="I102" s="52">
        <v>1581.1837777400001</v>
      </c>
      <c r="J102" s="52">
        <f t="shared" ref="J102" si="321">SUM(K102:M102)</f>
        <v>1276.90867228</v>
      </c>
      <c r="K102" s="52">
        <v>973.42939862000003</v>
      </c>
      <c r="L102" s="52">
        <v>292.46083312000002</v>
      </c>
      <c r="M102" s="52">
        <v>11.01844054</v>
      </c>
      <c r="N102" s="52">
        <f t="shared" ref="N102" si="322">SUM(O102:P102)</f>
        <v>2715.2483562699999</v>
      </c>
      <c r="O102" s="52">
        <v>494.08500999</v>
      </c>
      <c r="P102" s="52">
        <f t="shared" ref="P102" si="323">SUM(Q102:S102)</f>
        <v>2221.16334628</v>
      </c>
      <c r="Q102" s="52">
        <v>1359.58147203</v>
      </c>
      <c r="R102" s="52">
        <v>815.19026633999999</v>
      </c>
      <c r="S102" s="52">
        <v>46.391607909999998</v>
      </c>
      <c r="T102" s="52"/>
      <c r="U102" s="52"/>
      <c r="V102" s="52"/>
      <c r="W102" s="52"/>
      <c r="X102" s="52"/>
      <c r="Y102" s="52"/>
    </row>
    <row r="103" spans="1:25" hidden="1" outlineLevel="1" collapsed="1">
      <c r="A103" s="12">
        <v>43344</v>
      </c>
      <c r="B103" s="52">
        <v>5698.0284928599995</v>
      </c>
      <c r="C103" s="52">
        <f t="shared" ref="C103" si="324">I103+O103</f>
        <v>2220.0983307199999</v>
      </c>
      <c r="D103" s="52">
        <f t="shared" ref="D103" si="325">J103+P103</f>
        <v>3477.93016214</v>
      </c>
      <c r="E103" s="52">
        <f t="shared" ref="E103" si="326">K103+Q103</f>
        <v>2342.6153153800001</v>
      </c>
      <c r="F103" s="52">
        <f t="shared" ref="F103" si="327">L103+R103</f>
        <v>1078.9635139699999</v>
      </c>
      <c r="G103" s="52">
        <f t="shared" ref="G103" si="328">M103+S103</f>
        <v>56.351332790000001</v>
      </c>
      <c r="H103" s="52">
        <f t="shared" ref="H103" si="329">SUM(I103:J103)</f>
        <v>2980.8054377600001</v>
      </c>
      <c r="I103" s="52">
        <v>1693.0559395</v>
      </c>
      <c r="J103" s="52">
        <f t="shared" ref="J103" si="330">SUM(K103:M103)</f>
        <v>1287.7494982600001</v>
      </c>
      <c r="K103" s="52">
        <v>989.68332820000001</v>
      </c>
      <c r="L103" s="52">
        <v>287.10075784999998</v>
      </c>
      <c r="M103" s="52">
        <v>10.96541221</v>
      </c>
      <c r="N103" s="52">
        <f t="shared" ref="N103" si="331">SUM(O103:P103)</f>
        <v>2717.2230550999998</v>
      </c>
      <c r="O103" s="52">
        <v>527.04239122000001</v>
      </c>
      <c r="P103" s="52">
        <f t="shared" ref="P103" si="332">SUM(Q103:S103)</f>
        <v>2190.1806638799999</v>
      </c>
      <c r="Q103" s="52">
        <v>1352.9319871800001</v>
      </c>
      <c r="R103" s="52">
        <v>791.86275611999997</v>
      </c>
      <c r="S103" s="52">
        <v>45.385920579999997</v>
      </c>
      <c r="T103" s="52"/>
      <c r="U103" s="52"/>
      <c r="V103" s="52"/>
      <c r="W103" s="52"/>
      <c r="X103" s="52"/>
      <c r="Y103" s="52"/>
    </row>
    <row r="104" spans="1:25" hidden="1" outlineLevel="1" collapsed="1">
      <c r="A104" s="12">
        <v>43374</v>
      </c>
      <c r="B104" s="52">
        <v>5573.5988190199996</v>
      </c>
      <c r="C104" s="52">
        <f t="shared" ref="C104" si="333">I104+O104</f>
        <v>2102.4592524999998</v>
      </c>
      <c r="D104" s="52">
        <f t="shared" ref="D104" si="334">J104+P104</f>
        <v>3471.1395665199998</v>
      </c>
      <c r="E104" s="52">
        <f t="shared" ref="E104" si="335">K104+Q104</f>
        <v>2363.4262463099999</v>
      </c>
      <c r="F104" s="52">
        <f t="shared" ref="F104" si="336">L104+R104</f>
        <v>1044.7870027199999</v>
      </c>
      <c r="G104" s="52">
        <f t="shared" ref="G104" si="337">M104+S104</f>
        <v>62.926317490000002</v>
      </c>
      <c r="H104" s="52">
        <f t="shared" ref="H104" si="338">SUM(I104:J104)</f>
        <v>2905.4731289000001</v>
      </c>
      <c r="I104" s="52">
        <v>1608.4219787899999</v>
      </c>
      <c r="J104" s="52">
        <f t="shared" ref="J104" si="339">SUM(K104:M104)</f>
        <v>1297.05115011</v>
      </c>
      <c r="K104" s="52">
        <v>1011.00453262</v>
      </c>
      <c r="L104" s="52">
        <v>274.99195710999999</v>
      </c>
      <c r="M104" s="52">
        <v>11.05466038</v>
      </c>
      <c r="N104" s="52">
        <f t="shared" ref="N104" si="340">SUM(O104:P104)</f>
        <v>2668.1256901199999</v>
      </c>
      <c r="O104" s="52">
        <v>494.03727371000002</v>
      </c>
      <c r="P104" s="52">
        <f t="shared" ref="P104" si="341">SUM(Q104:S104)</f>
        <v>2174.0884164099998</v>
      </c>
      <c r="Q104" s="52">
        <v>1352.4217136899999</v>
      </c>
      <c r="R104" s="52">
        <v>769.79504560999999</v>
      </c>
      <c r="S104" s="52">
        <v>51.871657110000001</v>
      </c>
      <c r="T104" s="52"/>
      <c r="U104" s="52"/>
      <c r="V104" s="52"/>
      <c r="W104" s="52"/>
      <c r="X104" s="52"/>
      <c r="Y104" s="52"/>
    </row>
    <row r="105" spans="1:25" hidden="1" outlineLevel="1" collapsed="1">
      <c r="A105" s="12">
        <v>43405</v>
      </c>
      <c r="B105" s="52">
        <v>5513.1650505600001</v>
      </c>
      <c r="C105" s="52">
        <f t="shared" ref="C105" si="342">I105+O105</f>
        <v>2055.2883520400001</v>
      </c>
      <c r="D105" s="52">
        <f t="shared" ref="D105" si="343">J105+P105</f>
        <v>3457.87669852</v>
      </c>
      <c r="E105" s="52">
        <f t="shared" ref="E105" si="344">K105+Q105</f>
        <v>2345.0455385400001</v>
      </c>
      <c r="F105" s="52">
        <f t="shared" ref="F105" si="345">L105+R105</f>
        <v>1050.73262479</v>
      </c>
      <c r="G105" s="52">
        <f t="shared" ref="G105" si="346">M105+S105</f>
        <v>62.09853519</v>
      </c>
      <c r="H105" s="52">
        <f t="shared" ref="H105" si="347">SUM(I105:J105)</f>
        <v>2877.6730463999997</v>
      </c>
      <c r="I105" s="52">
        <v>1577.9684311599999</v>
      </c>
      <c r="J105" s="52">
        <f t="shared" ref="J105" si="348">SUM(K105:M105)</f>
        <v>1299.7046152399998</v>
      </c>
      <c r="K105" s="52">
        <v>1012.21974025</v>
      </c>
      <c r="L105" s="52">
        <v>275.53820295999998</v>
      </c>
      <c r="M105" s="52">
        <v>11.94667203</v>
      </c>
      <c r="N105" s="52">
        <f t="shared" ref="N105" si="349">SUM(O105:P105)</f>
        <v>2635.4920041600003</v>
      </c>
      <c r="O105" s="52">
        <v>477.31992087999998</v>
      </c>
      <c r="P105" s="52">
        <f t="shared" ref="P105" si="350">SUM(Q105:S105)</f>
        <v>2158.1720832800002</v>
      </c>
      <c r="Q105" s="52">
        <v>1332.82579829</v>
      </c>
      <c r="R105" s="52">
        <v>775.19442183000001</v>
      </c>
      <c r="S105" s="52">
        <v>50.151863159999998</v>
      </c>
      <c r="T105" s="52"/>
      <c r="U105" s="52"/>
      <c r="V105" s="52"/>
      <c r="W105" s="52"/>
      <c r="X105" s="52"/>
      <c r="Y105" s="52"/>
    </row>
    <row r="106" spans="1:25" hidden="1" outlineLevel="1" collapsed="1">
      <c r="A106" s="12">
        <v>43435</v>
      </c>
      <c r="B106" s="52">
        <v>5544.4833740800004</v>
      </c>
      <c r="C106" s="52">
        <f t="shared" ref="C106" si="351">I106+O106</f>
        <v>2150.0802172799999</v>
      </c>
      <c r="D106" s="52">
        <f t="shared" ref="D106" si="352">J106+P106</f>
        <v>3394.4031568</v>
      </c>
      <c r="E106" s="52">
        <f t="shared" ref="E106" si="353">K106+Q106</f>
        <v>2331.1758794899997</v>
      </c>
      <c r="F106" s="52">
        <f t="shared" ref="F106" si="354">L106+R106</f>
        <v>1009.33419238</v>
      </c>
      <c r="G106" s="52">
        <f t="shared" ref="G106" si="355">M106+S106</f>
        <v>53.893084930000001</v>
      </c>
      <c r="H106" s="52">
        <f t="shared" ref="H106" si="356">SUM(I106:J106)</f>
        <v>3012.1154426399999</v>
      </c>
      <c r="I106" s="52">
        <v>1687.01550507</v>
      </c>
      <c r="J106" s="52">
        <f t="shared" ref="J106" si="357">SUM(K106:M106)</f>
        <v>1325.0999375700001</v>
      </c>
      <c r="K106" s="52">
        <v>1049.48393523</v>
      </c>
      <c r="L106" s="52">
        <v>266.15498796999998</v>
      </c>
      <c r="M106" s="52">
        <v>9.4610143699999991</v>
      </c>
      <c r="N106" s="52">
        <f t="shared" ref="N106" si="358">SUM(O106:P106)</f>
        <v>2532.3679314399997</v>
      </c>
      <c r="O106" s="52">
        <v>463.06471220999998</v>
      </c>
      <c r="P106" s="52">
        <f t="shared" ref="P106" si="359">SUM(Q106:S106)</f>
        <v>2069.3032192299997</v>
      </c>
      <c r="Q106" s="52">
        <v>1281.6919442599999</v>
      </c>
      <c r="R106" s="52">
        <v>743.17920441000001</v>
      </c>
      <c r="S106" s="52">
        <v>44.43207056</v>
      </c>
      <c r="T106" s="52"/>
      <c r="U106" s="52"/>
      <c r="V106" s="52"/>
      <c r="W106" s="52"/>
      <c r="X106" s="52"/>
      <c r="Y106" s="52"/>
    </row>
    <row r="107" spans="1:25" hidden="1" outlineLevel="1" collapsed="1">
      <c r="A107" s="12">
        <v>43466</v>
      </c>
      <c r="B107" s="52">
        <v>5560.5731085000007</v>
      </c>
      <c r="C107" s="52">
        <f t="shared" ref="C107" si="360">I107+O107</f>
        <v>2126.8237900600002</v>
      </c>
      <c r="D107" s="52">
        <f t="shared" ref="D107" si="361">J107+P107</f>
        <v>3433.74931844</v>
      </c>
      <c r="E107" s="52">
        <f t="shared" ref="E107" si="362">K107+Q107</f>
        <v>2287.3580100899999</v>
      </c>
      <c r="F107" s="52">
        <f t="shared" ref="F107" si="363">L107+R107</f>
        <v>1094.3259352099999</v>
      </c>
      <c r="G107" s="52">
        <f t="shared" ref="G107" si="364">M107+S107</f>
        <v>52.065373140000005</v>
      </c>
      <c r="H107" s="52">
        <f t="shared" ref="H107" si="365">SUM(I107:J107)</f>
        <v>3015.2283663600001</v>
      </c>
      <c r="I107" s="52">
        <v>1652.4751237200001</v>
      </c>
      <c r="J107" s="52">
        <f t="shared" ref="J107" si="366">SUM(K107:M107)</f>
        <v>1362.7532426400001</v>
      </c>
      <c r="K107" s="52">
        <v>1015.7620217899999</v>
      </c>
      <c r="L107" s="52">
        <v>337.64115411</v>
      </c>
      <c r="M107" s="52">
        <v>9.3500667400000008</v>
      </c>
      <c r="N107" s="52">
        <f t="shared" ref="N107" si="367">SUM(O107:P107)</f>
        <v>2545.3447421400001</v>
      </c>
      <c r="O107" s="52">
        <v>474.34866634000002</v>
      </c>
      <c r="P107" s="52">
        <f t="shared" ref="P107" si="368">SUM(Q107:S107)</f>
        <v>2070.9960758000002</v>
      </c>
      <c r="Q107" s="52">
        <v>1271.5959883</v>
      </c>
      <c r="R107" s="52">
        <v>756.68478110000001</v>
      </c>
      <c r="S107" s="52">
        <v>42.715306400000003</v>
      </c>
      <c r="T107" s="52"/>
      <c r="U107" s="52"/>
      <c r="V107" s="52"/>
      <c r="W107" s="52"/>
      <c r="X107" s="52"/>
      <c r="Y107" s="52"/>
    </row>
    <row r="108" spans="1:25" hidden="1" outlineLevel="1" collapsed="1">
      <c r="A108" s="12">
        <v>43497</v>
      </c>
      <c r="B108" s="52">
        <v>5454.61182259</v>
      </c>
      <c r="C108" s="52">
        <f t="shared" ref="C108" si="369">I108+O108</f>
        <v>2088.3843529200003</v>
      </c>
      <c r="D108" s="52">
        <f t="shared" ref="D108" si="370">J108+P108</f>
        <v>3366.2274696700001</v>
      </c>
      <c r="E108" s="52">
        <f t="shared" ref="E108" si="371">K108+Q108</f>
        <v>2256.4668729599998</v>
      </c>
      <c r="F108" s="52">
        <f t="shared" ref="F108" si="372">L108+R108</f>
        <v>1055.9274358100001</v>
      </c>
      <c r="G108" s="52">
        <f t="shared" ref="G108" si="373">M108+S108</f>
        <v>53.833160899999996</v>
      </c>
      <c r="H108" s="52">
        <f t="shared" ref="H108" si="374">SUM(I108:J108)</f>
        <v>2996.9347503899999</v>
      </c>
      <c r="I108" s="52">
        <v>1641.2172010300001</v>
      </c>
      <c r="J108" s="52">
        <f t="shared" ref="J108" si="375">SUM(K108:M108)</f>
        <v>1355.71754936</v>
      </c>
      <c r="K108" s="52">
        <v>1010.25668626</v>
      </c>
      <c r="L108" s="52">
        <v>336.05910935000003</v>
      </c>
      <c r="M108" s="52">
        <v>9.4017537499999992</v>
      </c>
      <c r="N108" s="52">
        <f t="shared" ref="N108" si="376">SUM(O108:P108)</f>
        <v>2457.6770722000001</v>
      </c>
      <c r="O108" s="52">
        <v>447.16715189000001</v>
      </c>
      <c r="P108" s="52">
        <f t="shared" ref="P108" si="377">SUM(Q108:S108)</f>
        <v>2010.5099203100001</v>
      </c>
      <c r="Q108" s="52">
        <v>1246.2101866999999</v>
      </c>
      <c r="R108" s="52">
        <v>719.86832646000005</v>
      </c>
      <c r="S108" s="52">
        <v>44.431407149999998</v>
      </c>
      <c r="T108" s="52"/>
      <c r="U108" s="52"/>
      <c r="V108" s="52"/>
      <c r="W108" s="52"/>
      <c r="X108" s="52"/>
      <c r="Y108" s="52"/>
    </row>
    <row r="109" spans="1:25" hidden="1" outlineLevel="1" collapsed="1">
      <c r="A109" s="12">
        <v>43525</v>
      </c>
      <c r="B109" s="52">
        <v>5473.69028721</v>
      </c>
      <c r="C109" s="52">
        <f t="shared" ref="C109" si="378">I109+O109</f>
        <v>2101.5850989199998</v>
      </c>
      <c r="D109" s="52">
        <f t="shared" ref="D109" si="379">J109+P109</f>
        <v>3372.1051882900001</v>
      </c>
      <c r="E109" s="52">
        <f t="shared" ref="E109" si="380">K109+Q109</f>
        <v>2262.4938608100001</v>
      </c>
      <c r="F109" s="52">
        <f t="shared" ref="F109" si="381">L109+R109</f>
        <v>1055.1323997700001</v>
      </c>
      <c r="G109" s="52">
        <f t="shared" ref="G109" si="382">M109+S109</f>
        <v>54.478927710000001</v>
      </c>
      <c r="H109" s="52">
        <f t="shared" ref="H109" si="383">SUM(I109:J109)</f>
        <v>2994.8878857199998</v>
      </c>
      <c r="I109" s="52">
        <v>1627.32370636</v>
      </c>
      <c r="J109" s="52">
        <f t="shared" ref="J109" si="384">SUM(K109:M109)</f>
        <v>1367.56417936</v>
      </c>
      <c r="K109" s="52">
        <v>1015.0833327300001</v>
      </c>
      <c r="L109" s="52">
        <v>342.97358216999999</v>
      </c>
      <c r="M109" s="52">
        <v>9.50726446</v>
      </c>
      <c r="N109" s="52">
        <f t="shared" ref="N109" si="385">SUM(O109:P109)</f>
        <v>2478.8024014899997</v>
      </c>
      <c r="O109" s="52">
        <v>474.26139255999999</v>
      </c>
      <c r="P109" s="52">
        <f t="shared" ref="P109" si="386">SUM(Q109:S109)</f>
        <v>2004.5410089299999</v>
      </c>
      <c r="Q109" s="52">
        <v>1247.4105280799999</v>
      </c>
      <c r="R109" s="52">
        <v>712.15881760000002</v>
      </c>
      <c r="S109" s="52">
        <v>44.971663249999999</v>
      </c>
      <c r="T109" s="52"/>
      <c r="U109" s="52"/>
      <c r="V109" s="52"/>
      <c r="W109" s="52"/>
      <c r="X109" s="52"/>
      <c r="Y109" s="52"/>
    </row>
    <row r="110" spans="1:25" hidden="1" outlineLevel="1" collapsed="1">
      <c r="A110" s="12">
        <v>43556</v>
      </c>
      <c r="B110" s="52">
        <v>5393.2047803599999</v>
      </c>
      <c r="C110" s="52">
        <f t="shared" ref="C110" si="387">I110+O110</f>
        <v>2094.9123366399999</v>
      </c>
      <c r="D110" s="52">
        <f t="shared" ref="D110" si="388">J110+P110</f>
        <v>3298.2924437199999</v>
      </c>
      <c r="E110" s="52">
        <f t="shared" ref="E110" si="389">K110+Q110</f>
        <v>2202.8959879700001</v>
      </c>
      <c r="F110" s="52">
        <f t="shared" ref="F110" si="390">L110+R110</f>
        <v>1043.5661771300001</v>
      </c>
      <c r="G110" s="52">
        <f t="shared" ref="G110" si="391">M110+S110</f>
        <v>51.830278619999994</v>
      </c>
      <c r="H110" s="52">
        <f t="shared" ref="H110" si="392">SUM(I110:J110)</f>
        <v>2999.1265724899999</v>
      </c>
      <c r="I110" s="52">
        <v>1638.66426387</v>
      </c>
      <c r="J110" s="52">
        <f t="shared" ref="J110" si="393">SUM(K110:M110)</f>
        <v>1360.4623086199999</v>
      </c>
      <c r="K110" s="52">
        <v>1013.34104945</v>
      </c>
      <c r="L110" s="52">
        <v>338.48407731999998</v>
      </c>
      <c r="M110" s="52">
        <v>8.6371818499999993</v>
      </c>
      <c r="N110" s="52">
        <f t="shared" ref="N110" si="394">SUM(O110:P110)</f>
        <v>2394.0782078699999</v>
      </c>
      <c r="O110" s="52">
        <v>456.24807277000002</v>
      </c>
      <c r="P110" s="52">
        <f t="shared" ref="P110" si="395">SUM(Q110:S110)</f>
        <v>1937.8301351</v>
      </c>
      <c r="Q110" s="52">
        <v>1189.55493852</v>
      </c>
      <c r="R110" s="52">
        <v>705.08209981000005</v>
      </c>
      <c r="S110" s="52">
        <v>43.193096769999997</v>
      </c>
      <c r="T110" s="52"/>
      <c r="U110" s="52"/>
      <c r="V110" s="52"/>
      <c r="W110" s="52"/>
      <c r="X110" s="52"/>
      <c r="Y110" s="52"/>
    </row>
    <row r="111" spans="1:25" hidden="1" outlineLevel="1" collapsed="1">
      <c r="A111" s="12">
        <v>43586</v>
      </c>
      <c r="B111" s="52">
        <v>5392.67478312</v>
      </c>
      <c r="C111" s="52">
        <f t="shared" ref="C111" si="396">I111+O111</f>
        <v>2092.7744590800003</v>
      </c>
      <c r="D111" s="52">
        <f t="shared" ref="D111" si="397">J111+P111</f>
        <v>3299.9003240399998</v>
      </c>
      <c r="E111" s="52">
        <f t="shared" ref="E111" si="398">K111+Q111</f>
        <v>2209.7088919600001</v>
      </c>
      <c r="F111" s="52">
        <f t="shared" ref="F111" si="399">L111+R111</f>
        <v>1038.49163552</v>
      </c>
      <c r="G111" s="52">
        <f t="shared" ref="G111" si="400">M111+S111</f>
        <v>51.699796559999996</v>
      </c>
      <c r="H111" s="52">
        <f t="shared" ref="H111" si="401">SUM(I111:J111)</f>
        <v>2971.1580835499999</v>
      </c>
      <c r="I111" s="52">
        <v>1600.4038224200001</v>
      </c>
      <c r="J111" s="52">
        <f t="shared" ref="J111" si="402">SUM(K111:M111)</f>
        <v>1370.75426113</v>
      </c>
      <c r="K111" s="52">
        <v>1024.3931844199999</v>
      </c>
      <c r="L111" s="52">
        <v>338.42748454000002</v>
      </c>
      <c r="M111" s="52">
        <v>7.9335921699999998</v>
      </c>
      <c r="N111" s="52">
        <f t="shared" ref="N111" si="403">SUM(O111:P111)</f>
        <v>2421.5166995700001</v>
      </c>
      <c r="O111" s="52">
        <v>492.37063666</v>
      </c>
      <c r="P111" s="52">
        <f t="shared" ref="P111" si="404">SUM(Q111:S111)</f>
        <v>1929.14606291</v>
      </c>
      <c r="Q111" s="52">
        <v>1185.3157075399999</v>
      </c>
      <c r="R111" s="52">
        <v>700.06415098000002</v>
      </c>
      <c r="S111" s="52">
        <v>43.766204389999999</v>
      </c>
      <c r="T111" s="52"/>
      <c r="U111" s="52"/>
      <c r="V111" s="52"/>
      <c r="W111" s="52"/>
      <c r="X111" s="52"/>
      <c r="Y111" s="52"/>
    </row>
    <row r="112" spans="1:25" hidden="1" outlineLevel="1" collapsed="1">
      <c r="A112" s="12">
        <v>43617</v>
      </c>
      <c r="B112" s="52">
        <v>5745.0483543099999</v>
      </c>
      <c r="C112" s="52">
        <f t="shared" ref="C112" si="405">I112+O112</f>
        <v>2465.3112297500002</v>
      </c>
      <c r="D112" s="52">
        <f t="shared" ref="D112" si="406">J112+P112</f>
        <v>3279.7371245599998</v>
      </c>
      <c r="E112" s="52">
        <f t="shared" ref="E112" si="407">K112+Q112</f>
        <v>2311.57064438</v>
      </c>
      <c r="F112" s="52">
        <f t="shared" ref="F112" si="408">L112+R112</f>
        <v>918.32201592000001</v>
      </c>
      <c r="G112" s="52">
        <f t="shared" ref="G112" si="409">M112+S112</f>
        <v>49.844464260000002</v>
      </c>
      <c r="H112" s="52">
        <f t="shared" ref="H112" si="410">SUM(I112:J112)</f>
        <v>3349.5540396400002</v>
      </c>
      <c r="I112" s="52">
        <v>1962.48267889</v>
      </c>
      <c r="J112" s="52">
        <f t="shared" ref="J112" si="411">SUM(K112:M112)</f>
        <v>1387.0713607499999</v>
      </c>
      <c r="K112" s="52">
        <v>1117.62316061</v>
      </c>
      <c r="L112" s="52">
        <v>262.18331942999998</v>
      </c>
      <c r="M112" s="52">
        <v>7.2648807099999999</v>
      </c>
      <c r="N112" s="52">
        <f t="shared" ref="N112" si="412">SUM(O112:P112)</f>
        <v>2395.4943146700002</v>
      </c>
      <c r="O112" s="52">
        <v>502.82855086000001</v>
      </c>
      <c r="P112" s="52">
        <f t="shared" ref="P112" si="413">SUM(Q112:S112)</f>
        <v>1892.66576381</v>
      </c>
      <c r="Q112" s="52">
        <v>1193.94748377</v>
      </c>
      <c r="R112" s="52">
        <v>656.13869649000003</v>
      </c>
      <c r="S112" s="52">
        <v>42.579583550000002</v>
      </c>
      <c r="T112" s="52"/>
      <c r="U112" s="52"/>
      <c r="V112" s="52"/>
      <c r="W112" s="52"/>
      <c r="X112" s="52"/>
      <c r="Y112" s="52"/>
    </row>
    <row r="113" spans="1:25" hidden="1" outlineLevel="1" collapsed="1">
      <c r="A113" s="12">
        <v>43647</v>
      </c>
      <c r="B113" s="52">
        <v>5537.64922028</v>
      </c>
      <c r="C113" s="52">
        <f t="shared" ref="C113" si="414">I113+O113</f>
        <v>2303.3322579199998</v>
      </c>
      <c r="D113" s="52">
        <f t="shared" ref="D113" si="415">J113+P113</f>
        <v>3234.3169623599997</v>
      </c>
      <c r="E113" s="52">
        <f t="shared" ref="E113" si="416">K113+Q113</f>
        <v>2218.5353021199999</v>
      </c>
      <c r="F113" s="52">
        <f t="shared" ref="F113" si="417">L113+R113</f>
        <v>969.29652585999997</v>
      </c>
      <c r="G113" s="52">
        <f t="shared" ref="G113" si="418">M113+S113</f>
        <v>46.485134379999998</v>
      </c>
      <c r="H113" s="52">
        <f t="shared" ref="H113" si="419">SUM(I113:J113)</f>
        <v>3187.0859874899998</v>
      </c>
      <c r="I113" s="52">
        <v>1798.31072507</v>
      </c>
      <c r="J113" s="52">
        <f t="shared" ref="J113" si="420">SUM(K113:M113)</f>
        <v>1388.77526242</v>
      </c>
      <c r="K113" s="52">
        <v>1048.7409075400001</v>
      </c>
      <c r="L113" s="52">
        <v>332.85990212000002</v>
      </c>
      <c r="M113" s="52">
        <v>7.1744527600000003</v>
      </c>
      <c r="N113" s="52">
        <f t="shared" ref="N113" si="421">SUM(O113:P113)</f>
        <v>2350.5632327899998</v>
      </c>
      <c r="O113" s="52">
        <v>505.02153285000003</v>
      </c>
      <c r="P113" s="52">
        <f t="shared" ref="P113" si="422">SUM(Q113:S113)</f>
        <v>1845.5416999399999</v>
      </c>
      <c r="Q113" s="52">
        <v>1169.79439458</v>
      </c>
      <c r="R113" s="52">
        <v>636.43662373999996</v>
      </c>
      <c r="S113" s="52">
        <v>39.310681619999997</v>
      </c>
      <c r="T113" s="52"/>
      <c r="U113" s="52"/>
      <c r="V113" s="52"/>
      <c r="W113" s="52"/>
      <c r="X113" s="52"/>
      <c r="Y113" s="52"/>
    </row>
    <row r="114" spans="1:25" hidden="1" outlineLevel="1" collapsed="1">
      <c r="A114" s="12">
        <v>43678</v>
      </c>
      <c r="B114" s="52">
        <v>5586.6645491099989</v>
      </c>
      <c r="C114" s="52">
        <f t="shared" ref="C114" si="423">I114+O114</f>
        <v>2318.2186805000001</v>
      </c>
      <c r="D114" s="52">
        <f t="shared" ref="D114" si="424">J114+P114</f>
        <v>3268.4458686100002</v>
      </c>
      <c r="E114" s="52">
        <f t="shared" ref="E114" si="425">K114+Q114</f>
        <v>2249.73085421</v>
      </c>
      <c r="F114" s="52">
        <f t="shared" ref="F114" si="426">L114+R114</f>
        <v>975.75651238</v>
      </c>
      <c r="G114" s="52">
        <f t="shared" ref="G114" si="427">M114+S114</f>
        <v>42.958502019999997</v>
      </c>
      <c r="H114" s="52">
        <f t="shared" ref="H114" si="428">SUM(I114:J114)</f>
        <v>3197.4162225099999</v>
      </c>
      <c r="I114" s="52">
        <v>1792.82188916</v>
      </c>
      <c r="J114" s="52">
        <f t="shared" ref="J114" si="429">SUM(K114:M114)</f>
        <v>1404.5943333500002</v>
      </c>
      <c r="K114" s="52">
        <v>1063.06495165</v>
      </c>
      <c r="L114" s="52">
        <v>334.45381753999999</v>
      </c>
      <c r="M114" s="52">
        <v>7.0755641599999999</v>
      </c>
      <c r="N114" s="52">
        <f t="shared" ref="N114" si="430">SUM(O114:P114)</f>
        <v>2389.2483265999999</v>
      </c>
      <c r="O114" s="52">
        <v>525.39679134000005</v>
      </c>
      <c r="P114" s="52">
        <f t="shared" ref="P114" si="431">SUM(Q114:S114)</f>
        <v>1863.85153526</v>
      </c>
      <c r="Q114" s="52">
        <v>1186.6659025599999</v>
      </c>
      <c r="R114" s="52">
        <v>641.30269483999996</v>
      </c>
      <c r="S114" s="52">
        <v>35.882937859999998</v>
      </c>
      <c r="T114" s="52"/>
      <c r="U114" s="52"/>
      <c r="V114" s="52"/>
      <c r="W114" s="52"/>
      <c r="X114" s="52"/>
      <c r="Y114" s="52"/>
    </row>
    <row r="115" spans="1:25" hidden="1" outlineLevel="1" collapsed="1">
      <c r="A115" s="12">
        <v>43709</v>
      </c>
      <c r="B115" s="52">
        <v>5563.7425067700005</v>
      </c>
      <c r="C115" s="52">
        <f t="shared" ref="C115" si="432">I115+O115</f>
        <v>2324.9871203600001</v>
      </c>
      <c r="D115" s="52">
        <f t="shared" ref="D115" si="433">J115+P115</f>
        <v>3238.75538641</v>
      </c>
      <c r="E115" s="52">
        <f t="shared" ref="E115" si="434">K115+Q115</f>
        <v>2254.2403484500001</v>
      </c>
      <c r="F115" s="52">
        <f t="shared" ref="F115" si="435">L115+R115</f>
        <v>943.37000281999997</v>
      </c>
      <c r="G115" s="52">
        <f t="shared" ref="G115" si="436">M115+S115</f>
        <v>41.145035140000005</v>
      </c>
      <c r="H115" s="52">
        <f t="shared" ref="H115" si="437">SUM(I115:J115)</f>
        <v>3268.9417664500006</v>
      </c>
      <c r="I115" s="52">
        <v>1835.5930692500001</v>
      </c>
      <c r="J115" s="52">
        <f t="shared" ref="J115" si="438">SUM(K115:M115)</f>
        <v>1433.3486972000003</v>
      </c>
      <c r="K115" s="52">
        <v>1089.9164608000001</v>
      </c>
      <c r="L115" s="52">
        <v>336.56310547999999</v>
      </c>
      <c r="M115" s="52">
        <v>6.8691309199999999</v>
      </c>
      <c r="N115" s="52">
        <f t="shared" ref="N115" si="439">SUM(O115:P115)</f>
        <v>2294.8007403199999</v>
      </c>
      <c r="O115" s="52">
        <v>489.39405111000002</v>
      </c>
      <c r="P115" s="52">
        <f t="shared" ref="P115" si="440">SUM(Q115:S115)</f>
        <v>1805.40668921</v>
      </c>
      <c r="Q115" s="52">
        <v>1164.32388765</v>
      </c>
      <c r="R115" s="52">
        <v>606.80689733999998</v>
      </c>
      <c r="S115" s="52">
        <v>34.275904220000001</v>
      </c>
      <c r="T115" s="52"/>
      <c r="U115" s="52"/>
      <c r="V115" s="52"/>
      <c r="W115" s="52"/>
      <c r="X115" s="52"/>
      <c r="Y115" s="52"/>
    </row>
    <row r="116" spans="1:25" hidden="1" outlineLevel="1" collapsed="1">
      <c r="A116" s="12">
        <v>43739</v>
      </c>
      <c r="B116" s="52">
        <v>5838.9493046600001</v>
      </c>
      <c r="C116" s="52">
        <f t="shared" ref="C116" si="441">I116+O116</f>
        <v>2498.8358902300001</v>
      </c>
      <c r="D116" s="52">
        <f t="shared" ref="D116" si="442">J116+P116</f>
        <v>3340.1134144299999</v>
      </c>
      <c r="E116" s="52">
        <f t="shared" ref="E116" si="443">K116+Q116</f>
        <v>2329.9428073099998</v>
      </c>
      <c r="F116" s="52">
        <f t="shared" ref="F116" si="444">L116+R116</f>
        <v>968.78212998000004</v>
      </c>
      <c r="G116" s="52">
        <f t="shared" ref="G116" si="445">M116+S116</f>
        <v>41.388477139999999</v>
      </c>
      <c r="H116" s="52">
        <f t="shared" ref="H116" si="446">SUM(I116:J116)</f>
        <v>3436.9987242400002</v>
      </c>
      <c r="I116" s="52">
        <v>1973.47028217</v>
      </c>
      <c r="J116" s="52">
        <f t="shared" ref="J116" si="447">SUM(K116:M116)</f>
        <v>1463.52844207</v>
      </c>
      <c r="K116" s="52">
        <v>1112.6322673499999</v>
      </c>
      <c r="L116" s="52">
        <v>344.83149305000001</v>
      </c>
      <c r="M116" s="52">
        <v>6.0646816699999997</v>
      </c>
      <c r="N116" s="52">
        <f t="shared" ref="N116" si="448">SUM(O116:P116)</f>
        <v>2401.9505804199998</v>
      </c>
      <c r="O116" s="52">
        <v>525.36560806</v>
      </c>
      <c r="P116" s="52">
        <f t="shared" ref="P116" si="449">SUM(Q116:S116)</f>
        <v>1876.5849723599999</v>
      </c>
      <c r="Q116" s="52">
        <v>1217.3105399599999</v>
      </c>
      <c r="R116" s="52">
        <v>623.95063692999997</v>
      </c>
      <c r="S116" s="52">
        <v>35.32379547</v>
      </c>
      <c r="T116" s="52"/>
      <c r="U116" s="52"/>
      <c r="V116" s="52"/>
      <c r="W116" s="52"/>
      <c r="X116" s="52"/>
      <c r="Y116" s="52"/>
    </row>
    <row r="117" spans="1:25" hidden="1" outlineLevel="1" collapsed="1">
      <c r="A117" s="12">
        <v>43770</v>
      </c>
      <c r="B117" s="52">
        <v>5858.8224652800009</v>
      </c>
      <c r="C117" s="52">
        <f t="shared" ref="C117" si="450">I117+O117</f>
        <v>2537.1185954299999</v>
      </c>
      <c r="D117" s="52">
        <f t="shared" ref="D117" si="451">J117+P117</f>
        <v>3321.70386985</v>
      </c>
      <c r="E117" s="52">
        <f t="shared" ref="E117" si="452">K117+Q117</f>
        <v>2332.9207624000001</v>
      </c>
      <c r="F117" s="52">
        <f t="shared" ref="F117" si="453">L117+R117</f>
        <v>949.83985030999997</v>
      </c>
      <c r="G117" s="52">
        <f t="shared" ref="G117" si="454">M117+S117</f>
        <v>38.94325714</v>
      </c>
      <c r="H117" s="52">
        <f t="shared" ref="H117" si="455">SUM(I117:J117)</f>
        <v>3513.6930919500001</v>
      </c>
      <c r="I117" s="52">
        <v>2017.37049344</v>
      </c>
      <c r="J117" s="52">
        <f t="shared" ref="J117" si="456">SUM(K117:M117)</f>
        <v>1496.3225985100003</v>
      </c>
      <c r="K117" s="52">
        <v>1137.2969235800001</v>
      </c>
      <c r="L117" s="52">
        <v>353.26697468999998</v>
      </c>
      <c r="M117" s="52">
        <v>5.7587002399999996</v>
      </c>
      <c r="N117" s="52">
        <f t="shared" ref="N117" si="457">SUM(O117:P117)</f>
        <v>2345.1293733299999</v>
      </c>
      <c r="O117" s="52">
        <v>519.74810199000001</v>
      </c>
      <c r="P117" s="52">
        <f t="shared" ref="P117" si="458">SUM(Q117:S117)</f>
        <v>1825.38127134</v>
      </c>
      <c r="Q117" s="52">
        <v>1195.6238388199999</v>
      </c>
      <c r="R117" s="52">
        <v>596.57287561999999</v>
      </c>
      <c r="S117" s="52">
        <v>33.184556899999997</v>
      </c>
      <c r="T117" s="52"/>
      <c r="U117" s="52"/>
      <c r="V117" s="52"/>
      <c r="W117" s="52"/>
      <c r="X117" s="52"/>
      <c r="Y117" s="52"/>
    </row>
    <row r="118" spans="1:25" hidden="1" outlineLevel="1" collapsed="1">
      <c r="A118" s="12">
        <v>43800</v>
      </c>
      <c r="B118" s="52">
        <v>5882.9642008499995</v>
      </c>
      <c r="C118" s="52">
        <f t="shared" ref="C118" si="459">I118+O118</f>
        <v>2539.1103700600002</v>
      </c>
      <c r="D118" s="52">
        <f t="shared" ref="D118" si="460">J118+P118</f>
        <v>3343.8538307899998</v>
      </c>
      <c r="E118" s="52">
        <f t="shared" ref="E118" si="461">K118+Q118</f>
        <v>2351.5373733599999</v>
      </c>
      <c r="F118" s="52">
        <f t="shared" ref="F118" si="462">L118+R118</f>
        <v>953.94746418</v>
      </c>
      <c r="G118" s="52">
        <f t="shared" ref="G118" si="463">M118+S118</f>
        <v>38.368993250000003</v>
      </c>
      <c r="H118" s="52">
        <f t="shared" ref="H118" si="464">SUM(I118:J118)</f>
        <v>3535.3783524699998</v>
      </c>
      <c r="I118" s="52">
        <v>2009.89895441</v>
      </c>
      <c r="J118" s="52">
        <f t="shared" ref="J118" si="465">SUM(K118:M118)</f>
        <v>1525.4793980599998</v>
      </c>
      <c r="K118" s="52">
        <v>1158.2672352899999</v>
      </c>
      <c r="L118" s="52">
        <v>361.41788577</v>
      </c>
      <c r="M118" s="52">
        <v>5.7942770000000001</v>
      </c>
      <c r="N118" s="52">
        <f t="shared" ref="N118" si="466">SUM(O118:P118)</f>
        <v>2347.5858483799998</v>
      </c>
      <c r="O118" s="52">
        <v>529.21141565000005</v>
      </c>
      <c r="P118" s="52">
        <f t="shared" ref="P118" si="467">SUM(Q118:S118)</f>
        <v>1818.3744327299999</v>
      </c>
      <c r="Q118" s="52">
        <v>1193.27013807</v>
      </c>
      <c r="R118" s="52">
        <v>592.52957841</v>
      </c>
      <c r="S118" s="52">
        <v>32.574716250000002</v>
      </c>
      <c r="T118" s="52"/>
      <c r="U118" s="52"/>
      <c r="V118" s="52"/>
      <c r="W118" s="52"/>
      <c r="X118" s="52"/>
      <c r="Y118" s="52"/>
    </row>
    <row r="119" spans="1:25" hidden="1" outlineLevel="1" collapsed="1">
      <c r="A119" s="12">
        <v>43831</v>
      </c>
      <c r="B119" s="52">
        <v>6087.4939984499997</v>
      </c>
      <c r="C119" s="52">
        <f t="shared" ref="C119" si="468">I119+O119</f>
        <v>2633.3359964699998</v>
      </c>
      <c r="D119" s="52">
        <f t="shared" ref="D119" si="469">J119+P119</f>
        <v>3454.1580019799999</v>
      </c>
      <c r="E119" s="52">
        <f t="shared" ref="E119" si="470">K119+Q119</f>
        <v>2433.8798948399999</v>
      </c>
      <c r="F119" s="52">
        <f t="shared" ref="F119" si="471">L119+R119</f>
        <v>978.44643527000005</v>
      </c>
      <c r="G119" s="52">
        <f t="shared" ref="G119" si="472">M119+S119</f>
        <v>41.831671870000001</v>
      </c>
      <c r="H119" s="52">
        <f t="shared" ref="H119" si="473">SUM(I119:J119)</f>
        <v>3592.3426893299998</v>
      </c>
      <c r="I119" s="52">
        <v>2037.19549418</v>
      </c>
      <c r="J119" s="52">
        <f t="shared" ref="J119" si="474">SUM(K119:M119)</f>
        <v>1555.1471951499998</v>
      </c>
      <c r="K119" s="52">
        <v>1181.9888410399999</v>
      </c>
      <c r="L119" s="52">
        <v>367.20137072</v>
      </c>
      <c r="M119" s="52">
        <v>5.9569833900000004</v>
      </c>
      <c r="N119" s="52">
        <f t="shared" ref="N119" si="475">SUM(O119:P119)</f>
        <v>2495.15130912</v>
      </c>
      <c r="O119" s="52">
        <v>596.14050228999997</v>
      </c>
      <c r="P119" s="52">
        <f t="shared" ref="P119" si="476">SUM(Q119:S119)</f>
        <v>1899.0108068300001</v>
      </c>
      <c r="Q119" s="52">
        <v>1251.8910538</v>
      </c>
      <c r="R119" s="52">
        <v>611.24506455000005</v>
      </c>
      <c r="S119" s="52">
        <v>35.874688480000003</v>
      </c>
      <c r="T119" s="52"/>
      <c r="U119" s="52"/>
      <c r="V119" s="52"/>
      <c r="W119" s="52"/>
      <c r="X119" s="52"/>
      <c r="Y119" s="52"/>
    </row>
    <row r="120" spans="1:25" hidden="1" outlineLevel="1" collapsed="1">
      <c r="A120" s="12">
        <v>43862</v>
      </c>
      <c r="B120" s="52">
        <v>6122.9569520099994</v>
      </c>
      <c r="C120" s="52">
        <f t="shared" ref="C120" si="477">I120+O120</f>
        <v>2657.0182788800003</v>
      </c>
      <c r="D120" s="52">
        <f t="shared" ref="D120" si="478">J120+P120</f>
        <v>3465.9386731300001</v>
      </c>
      <c r="E120" s="52">
        <f t="shared" ref="E120" si="479">K120+Q120</f>
        <v>2435.7384677199998</v>
      </c>
      <c r="F120" s="52">
        <f t="shared" ref="F120" si="480">L120+R120</f>
        <v>988.68374038999991</v>
      </c>
      <c r="G120" s="52">
        <f t="shared" ref="G120" si="481">M120+S120</f>
        <v>41.516465019999998</v>
      </c>
      <c r="H120" s="52">
        <f t="shared" ref="H120" si="482">SUM(I120:J120)</f>
        <v>3682.8896704400004</v>
      </c>
      <c r="I120" s="52">
        <v>2091.1958314200001</v>
      </c>
      <c r="J120" s="52">
        <f t="shared" ref="J120" si="483">SUM(K120:M120)</f>
        <v>1591.6938390200003</v>
      </c>
      <c r="K120" s="52">
        <v>1197.8708698800001</v>
      </c>
      <c r="L120" s="52">
        <v>387.63224364000001</v>
      </c>
      <c r="M120" s="52">
        <v>6.1907255000000001</v>
      </c>
      <c r="N120" s="52">
        <f t="shared" ref="N120" si="484">SUM(O120:P120)</f>
        <v>2440.06728157</v>
      </c>
      <c r="O120" s="52">
        <v>565.82244746000003</v>
      </c>
      <c r="P120" s="52">
        <f t="shared" ref="P120" si="485">SUM(Q120:S120)</f>
        <v>1874.2448341100001</v>
      </c>
      <c r="Q120" s="52">
        <v>1237.8675978399999</v>
      </c>
      <c r="R120" s="52">
        <v>601.05149674999996</v>
      </c>
      <c r="S120" s="52">
        <v>35.325739519999999</v>
      </c>
      <c r="T120" s="52"/>
      <c r="U120" s="52"/>
      <c r="V120" s="52"/>
      <c r="W120" s="52"/>
      <c r="X120" s="52"/>
      <c r="Y120" s="52"/>
    </row>
    <row r="121" spans="1:25" hidden="1" outlineLevel="1" collapsed="1">
      <c r="A121" s="12">
        <v>43891</v>
      </c>
      <c r="B121" s="52">
        <v>6319.4882393099997</v>
      </c>
      <c r="C121" s="52">
        <f t="shared" ref="C121" si="486">I121+O121</f>
        <v>2688.4410965100001</v>
      </c>
      <c r="D121" s="52">
        <f t="shared" ref="D121" si="487">J121+P121</f>
        <v>3631.0471428000001</v>
      </c>
      <c r="E121" s="52">
        <f t="shared" ref="E121" si="488">K121+Q121</f>
        <v>2509.6000305299999</v>
      </c>
      <c r="F121" s="52">
        <f t="shared" ref="F121" si="489">L121+R121</f>
        <v>1074.47265221</v>
      </c>
      <c r="G121" s="52">
        <f t="shared" ref="G121" si="490">M121+S121</f>
        <v>46.974460060000006</v>
      </c>
      <c r="H121" s="52">
        <f t="shared" ref="H121" si="491">SUM(I121:J121)</f>
        <v>3602.8664570999999</v>
      </c>
      <c r="I121" s="52">
        <v>2030.0815068300001</v>
      </c>
      <c r="J121" s="52">
        <f t="shared" ref="J121" si="492">SUM(K121:M121)</f>
        <v>1572.7849502700001</v>
      </c>
      <c r="K121" s="52">
        <v>1170.6555730499999</v>
      </c>
      <c r="L121" s="52">
        <v>395.81115182000002</v>
      </c>
      <c r="M121" s="52">
        <v>6.3182254000000002</v>
      </c>
      <c r="N121" s="52">
        <f t="shared" ref="N121" si="493">SUM(O121:P121)</f>
        <v>2716.6217822099998</v>
      </c>
      <c r="O121" s="52">
        <v>658.35958968</v>
      </c>
      <c r="P121" s="52">
        <f t="shared" ref="P121" si="494">SUM(Q121:S121)</f>
        <v>2058.26219253</v>
      </c>
      <c r="Q121" s="52">
        <v>1338.94445748</v>
      </c>
      <c r="R121" s="52">
        <v>678.66150039000001</v>
      </c>
      <c r="S121" s="52">
        <v>40.656234660000003</v>
      </c>
      <c r="T121" s="52"/>
      <c r="U121" s="52"/>
      <c r="V121" s="52"/>
      <c r="W121" s="52"/>
      <c r="X121" s="52"/>
      <c r="Y121" s="52"/>
    </row>
    <row r="122" spans="1:25" hidden="1" outlineLevel="1" collapsed="1">
      <c r="A122" s="12">
        <v>43922</v>
      </c>
      <c r="B122" s="52">
        <v>6377.2714139500004</v>
      </c>
      <c r="C122" s="52">
        <f t="shared" ref="C122" si="495">I122+O122</f>
        <v>2897.7223008999999</v>
      </c>
      <c r="D122" s="52">
        <f t="shared" ref="D122" si="496">J122+P122</f>
        <v>3479.5491130499995</v>
      </c>
      <c r="E122" s="52">
        <f t="shared" ref="E122" si="497">K122+Q122</f>
        <v>2400.1164782999999</v>
      </c>
      <c r="F122" s="52">
        <f t="shared" ref="F122" si="498">L122+R122</f>
        <v>1032.6467141600001</v>
      </c>
      <c r="G122" s="52">
        <f t="shared" ref="G122" si="499">M122+S122</f>
        <v>46.785920590000003</v>
      </c>
      <c r="H122" s="52">
        <f t="shared" ref="H122" si="500">SUM(I122:J122)</f>
        <v>3839.5900755299999</v>
      </c>
      <c r="I122" s="52">
        <v>2266.7624003599999</v>
      </c>
      <c r="J122" s="52">
        <f t="shared" ref="J122" si="501">SUM(K122:M122)</f>
        <v>1572.8276751699998</v>
      </c>
      <c r="K122" s="52">
        <v>1169.33346813</v>
      </c>
      <c r="L122" s="52">
        <v>397.12224838999998</v>
      </c>
      <c r="M122" s="52">
        <v>6.3719586499999998</v>
      </c>
      <c r="N122" s="52">
        <f t="shared" ref="N122" si="502">SUM(O122:P122)</f>
        <v>2537.68133842</v>
      </c>
      <c r="O122" s="52">
        <v>630.95990054000004</v>
      </c>
      <c r="P122" s="52">
        <f t="shared" ref="P122" si="503">SUM(Q122:S122)</f>
        <v>1906.7214378799999</v>
      </c>
      <c r="Q122" s="52">
        <v>1230.7830101699999</v>
      </c>
      <c r="R122" s="52">
        <v>635.52446577000001</v>
      </c>
      <c r="S122" s="52">
        <v>40.41396194</v>
      </c>
      <c r="T122" s="52"/>
      <c r="U122" s="52"/>
      <c r="V122" s="52"/>
      <c r="W122" s="52"/>
      <c r="X122" s="52"/>
      <c r="Y122" s="52"/>
    </row>
    <row r="123" spans="1:25" hidden="1" outlineLevel="1" collapsed="1">
      <c r="A123" s="12">
        <v>43952</v>
      </c>
      <c r="B123" s="52">
        <v>6375.32177735</v>
      </c>
      <c r="C123" s="52">
        <f t="shared" ref="C123" si="504">I123+O123</f>
        <v>2943.5161898399997</v>
      </c>
      <c r="D123" s="52">
        <f t="shared" ref="D123" si="505">J123+P123</f>
        <v>3431.8055875099999</v>
      </c>
      <c r="E123" s="52">
        <f t="shared" ref="E123" si="506">K123+Q123</f>
        <v>2350.22953547</v>
      </c>
      <c r="F123" s="52">
        <f t="shared" ref="F123" si="507">L123+R123</f>
        <v>1034.6610154099999</v>
      </c>
      <c r="G123" s="52">
        <f t="shared" ref="G123" si="508">M123+S123</f>
        <v>46.915036630000003</v>
      </c>
      <c r="H123" s="52">
        <f t="shared" ref="H123" si="509">SUM(I123:J123)</f>
        <v>3889.3198878100002</v>
      </c>
      <c r="I123" s="52">
        <v>2313.2361748899998</v>
      </c>
      <c r="J123" s="52">
        <f t="shared" ref="J123" si="510">SUM(K123:M123)</f>
        <v>1576.0837129200002</v>
      </c>
      <c r="K123" s="52">
        <v>1169.01815526</v>
      </c>
      <c r="L123" s="52">
        <v>400.69898286</v>
      </c>
      <c r="M123" s="52">
        <v>6.3665748000000004</v>
      </c>
      <c r="N123" s="52">
        <f t="shared" ref="N123" si="511">SUM(O123:P123)</f>
        <v>2486.0018895399999</v>
      </c>
      <c r="O123" s="52">
        <v>630.28001495000001</v>
      </c>
      <c r="P123" s="52">
        <f t="shared" ref="P123" si="512">SUM(Q123:S123)</f>
        <v>1855.72187459</v>
      </c>
      <c r="Q123" s="52">
        <v>1181.21138021</v>
      </c>
      <c r="R123" s="52">
        <v>633.96203255</v>
      </c>
      <c r="S123" s="52">
        <v>40.548461830000001</v>
      </c>
      <c r="T123" s="52"/>
      <c r="U123" s="52"/>
      <c r="V123" s="52"/>
      <c r="W123" s="52"/>
      <c r="X123" s="52"/>
      <c r="Y123" s="52"/>
    </row>
    <row r="124" spans="1:25" hidden="1" outlineLevel="1" collapsed="1">
      <c r="A124" s="12">
        <v>43983</v>
      </c>
      <c r="B124" s="52">
        <v>6515.9175241299999</v>
      </c>
      <c r="C124" s="52">
        <f t="shared" ref="C124" si="513">I124+O124</f>
        <v>3122.29234348</v>
      </c>
      <c r="D124" s="52">
        <f t="shared" ref="D124" si="514">J124+P124</f>
        <v>3393.6251806499995</v>
      </c>
      <c r="E124" s="52">
        <f t="shared" ref="E124" si="515">K124+Q124</f>
        <v>2312.6527030300003</v>
      </c>
      <c r="F124" s="52">
        <f t="shared" ref="F124" si="516">L124+R124</f>
        <v>1037.99083165</v>
      </c>
      <c r="G124" s="52">
        <f t="shared" ref="G124" si="517">M124+S124</f>
        <v>42.981645970000002</v>
      </c>
      <c r="H124" s="52">
        <f t="shared" ref="H124" si="518">SUM(I124:J124)</f>
        <v>4051.4934743399999</v>
      </c>
      <c r="I124" s="52">
        <v>2465.6112217</v>
      </c>
      <c r="J124" s="52">
        <f t="shared" ref="J124" si="519">SUM(K124:M124)</f>
        <v>1585.8822526399999</v>
      </c>
      <c r="K124" s="52">
        <v>1168.9968330900001</v>
      </c>
      <c r="L124" s="52">
        <v>410.35595574000001</v>
      </c>
      <c r="M124" s="52">
        <v>6.5294638100000002</v>
      </c>
      <c r="N124" s="52">
        <f t="shared" ref="N124" si="520">SUM(O124:P124)</f>
        <v>2464.42404979</v>
      </c>
      <c r="O124" s="52">
        <v>656.68112178000001</v>
      </c>
      <c r="P124" s="52">
        <f t="shared" ref="P124" si="521">SUM(Q124:S124)</f>
        <v>1807.7429280099998</v>
      </c>
      <c r="Q124" s="52">
        <v>1143.65586994</v>
      </c>
      <c r="R124" s="52">
        <v>627.63487591000001</v>
      </c>
      <c r="S124" s="52">
        <v>36.45218216</v>
      </c>
      <c r="T124" s="52"/>
      <c r="U124" s="52"/>
      <c r="V124" s="52"/>
      <c r="W124" s="52"/>
      <c r="X124" s="52"/>
      <c r="Y124" s="52"/>
    </row>
    <row r="125" spans="1:25" hidden="1" outlineLevel="1" collapsed="1">
      <c r="A125" s="12">
        <v>44013</v>
      </c>
      <c r="B125" s="52">
        <v>6553.90294851</v>
      </c>
      <c r="C125" s="52">
        <f t="shared" ref="C125" si="522">I125+O125</f>
        <v>3123.9993953399999</v>
      </c>
      <c r="D125" s="52">
        <f t="shared" ref="D125" si="523">J125+P125</f>
        <v>3429.9035531700001</v>
      </c>
      <c r="E125" s="52">
        <f t="shared" ref="E125" si="524">K125+Q125</f>
        <v>2325.5715285599999</v>
      </c>
      <c r="F125" s="52">
        <f t="shared" ref="F125" si="525">L125+R125</f>
        <v>1059.1570935</v>
      </c>
      <c r="G125" s="52">
        <f t="shared" ref="G125" si="526">M125+S125</f>
        <v>45.174931109999996</v>
      </c>
      <c r="H125" s="52">
        <f t="shared" ref="H125" si="527">SUM(I125:J125)</f>
        <v>3991.25720095</v>
      </c>
      <c r="I125" s="52">
        <v>2414.6785724299998</v>
      </c>
      <c r="J125" s="52">
        <f t="shared" ref="J125" si="528">SUM(K125:M125)</f>
        <v>1576.5786285200002</v>
      </c>
      <c r="K125" s="52">
        <v>1159.1653172700001</v>
      </c>
      <c r="L125" s="52">
        <v>410.85271462999998</v>
      </c>
      <c r="M125" s="52">
        <v>6.5605966200000001</v>
      </c>
      <c r="N125" s="52">
        <f t="shared" ref="N125" si="529">SUM(O125:P125)</f>
        <v>2562.64574756</v>
      </c>
      <c r="O125" s="52">
        <v>709.32082290999995</v>
      </c>
      <c r="P125" s="52">
        <f t="shared" ref="P125" si="530">SUM(Q125:S125)</f>
        <v>1853.3249246500002</v>
      </c>
      <c r="Q125" s="52">
        <v>1166.4062112900001</v>
      </c>
      <c r="R125" s="52">
        <v>648.30437887000005</v>
      </c>
      <c r="S125" s="52">
        <v>38.614334489999997</v>
      </c>
      <c r="T125" s="52"/>
      <c r="U125" s="52"/>
      <c r="V125" s="52"/>
      <c r="W125" s="52"/>
      <c r="X125" s="52"/>
      <c r="Y125" s="52"/>
    </row>
    <row r="126" spans="1:25" hidden="1" outlineLevel="1" collapsed="1">
      <c r="A126" s="12">
        <v>44044</v>
      </c>
      <c r="B126" s="52">
        <v>6567.80173947</v>
      </c>
      <c r="C126" s="52">
        <f t="shared" ref="C126" si="531">I126+O126</f>
        <v>3161.4555242899996</v>
      </c>
      <c r="D126" s="52">
        <f t="shared" ref="D126" si="532">J126+P126</f>
        <v>3406.3462151800004</v>
      </c>
      <c r="E126" s="52">
        <f t="shared" ref="E126" si="533">K126+Q126</f>
        <v>2309.8132230600004</v>
      </c>
      <c r="F126" s="52">
        <f t="shared" ref="F126" si="534">L126+R126</f>
        <v>1048.5937977399999</v>
      </c>
      <c r="G126" s="52">
        <f t="shared" ref="G126" si="535">M126+S126</f>
        <v>47.939194380000004</v>
      </c>
      <c r="H126" s="52">
        <f t="shared" ref="H126" si="536">SUM(I126:J126)</f>
        <v>4015.6826215299998</v>
      </c>
      <c r="I126" s="52">
        <v>2427.2402373599998</v>
      </c>
      <c r="J126" s="52">
        <f t="shared" ref="J126" si="537">SUM(K126:M126)</f>
        <v>1588.4423841700002</v>
      </c>
      <c r="K126" s="52">
        <v>1166.8129985800001</v>
      </c>
      <c r="L126" s="52">
        <v>412.33440532999998</v>
      </c>
      <c r="M126" s="52">
        <v>9.2949802600000009</v>
      </c>
      <c r="N126" s="52">
        <f t="shared" ref="N126" si="538">SUM(O126:P126)</f>
        <v>2552.1191179400003</v>
      </c>
      <c r="O126" s="52">
        <v>734.21528693000005</v>
      </c>
      <c r="P126" s="52">
        <f t="shared" ref="P126" si="539">SUM(Q126:S126)</f>
        <v>1817.90383101</v>
      </c>
      <c r="Q126" s="52">
        <v>1143.00022448</v>
      </c>
      <c r="R126" s="52">
        <v>636.25939241000003</v>
      </c>
      <c r="S126" s="52">
        <v>38.644214120000001</v>
      </c>
      <c r="T126" s="52"/>
      <c r="U126" s="52"/>
      <c r="V126" s="52"/>
      <c r="W126" s="52"/>
      <c r="X126" s="52"/>
      <c r="Y126" s="52"/>
    </row>
    <row r="127" spans="1:25" hidden="1" outlineLevel="1" collapsed="1">
      <c r="A127" s="12">
        <v>44075</v>
      </c>
      <c r="B127" s="52">
        <v>6824.1538628099997</v>
      </c>
      <c r="C127" s="52">
        <f t="shared" ref="C127" si="540">I127+O127</f>
        <v>3390.0710493799997</v>
      </c>
      <c r="D127" s="52">
        <f t="shared" ref="D127" si="541">J127+P127</f>
        <v>3434.08281343</v>
      </c>
      <c r="E127" s="52">
        <f t="shared" ref="E127" si="542">K127+Q127</f>
        <v>2321.3400975</v>
      </c>
      <c r="F127" s="52">
        <f t="shared" ref="F127" si="543">L127+R127</f>
        <v>1072.0298103600001</v>
      </c>
      <c r="G127" s="52">
        <f t="shared" ref="G127" si="544">M127+S127</f>
        <v>40.712905570000004</v>
      </c>
      <c r="H127" s="52">
        <f t="shared" ref="H127" si="545">SUM(I127:J127)</f>
        <v>4207.3459374399999</v>
      </c>
      <c r="I127" s="52">
        <v>2615.3916159199998</v>
      </c>
      <c r="J127" s="52">
        <f t="shared" ref="J127" si="546">SUM(K127:M127)</f>
        <v>1591.9543215199999</v>
      </c>
      <c r="K127" s="52">
        <v>1158.44670812</v>
      </c>
      <c r="L127" s="52">
        <v>421.53447595</v>
      </c>
      <c r="M127" s="52">
        <v>11.973137449999999</v>
      </c>
      <c r="N127" s="52">
        <f t="shared" ref="N127" si="547">SUM(O127:P127)</f>
        <v>2616.8079253699998</v>
      </c>
      <c r="O127" s="52">
        <v>774.67943346000004</v>
      </c>
      <c r="P127" s="52">
        <f t="shared" ref="P127" si="548">SUM(Q127:S127)</f>
        <v>1842.1284919099999</v>
      </c>
      <c r="Q127" s="52">
        <v>1162.8933893799999</v>
      </c>
      <c r="R127" s="52">
        <v>650.49533441000005</v>
      </c>
      <c r="S127" s="52">
        <v>28.739768120000001</v>
      </c>
      <c r="T127" s="52"/>
      <c r="U127" s="52"/>
      <c r="V127" s="52"/>
      <c r="W127" s="52"/>
      <c r="X127" s="52"/>
      <c r="Y127" s="52"/>
    </row>
    <row r="128" spans="1:25" hidden="1" outlineLevel="1" collapsed="1">
      <c r="A128" s="12">
        <v>44105</v>
      </c>
      <c r="B128" s="52">
        <v>6846.2552673499995</v>
      </c>
      <c r="C128" s="52">
        <f t="shared" ref="C128" si="549">I128+O128</f>
        <v>3420.4271022399998</v>
      </c>
      <c r="D128" s="52">
        <f t="shared" ref="D128" si="550">J128+P128</f>
        <v>3425.8281651099996</v>
      </c>
      <c r="E128" s="52">
        <f t="shared" ref="E128" si="551">K128+Q128</f>
        <v>2283.5760196900001</v>
      </c>
      <c r="F128" s="52">
        <f t="shared" ref="F128" si="552">L128+R128</f>
        <v>1101.20454479</v>
      </c>
      <c r="G128" s="52">
        <f t="shared" ref="G128" si="553">M128+S128</f>
        <v>41.047600629999998</v>
      </c>
      <c r="H128" s="52">
        <f t="shared" ref="H128" si="554">SUM(I128:J128)</f>
        <v>4232.0265015300001</v>
      </c>
      <c r="I128" s="52">
        <v>2630.5122664599999</v>
      </c>
      <c r="J128" s="52">
        <f t="shared" ref="J128" si="555">SUM(K128:M128)</f>
        <v>1601.51423507</v>
      </c>
      <c r="K128" s="52">
        <v>1159.7924609900001</v>
      </c>
      <c r="L128" s="52">
        <v>429.71086430999998</v>
      </c>
      <c r="M128" s="52">
        <v>12.01090977</v>
      </c>
      <c r="N128" s="52">
        <f t="shared" ref="N128" si="556">SUM(O128:P128)</f>
        <v>2614.2287658199998</v>
      </c>
      <c r="O128" s="52">
        <v>789.91483577999998</v>
      </c>
      <c r="P128" s="52">
        <f t="shared" ref="P128" si="557">SUM(Q128:S128)</f>
        <v>1824.3139300399998</v>
      </c>
      <c r="Q128" s="52">
        <v>1123.7835587</v>
      </c>
      <c r="R128" s="52">
        <v>671.49368047999997</v>
      </c>
      <c r="S128" s="52">
        <v>29.03669086</v>
      </c>
      <c r="T128" s="52"/>
      <c r="U128" s="52"/>
      <c r="V128" s="52"/>
      <c r="W128" s="52"/>
      <c r="X128" s="52"/>
      <c r="Y128" s="52"/>
    </row>
    <row r="129" spans="1:25" hidden="1" outlineLevel="1" collapsed="1">
      <c r="A129" s="12">
        <v>44136</v>
      </c>
      <c r="B129" s="52">
        <v>6920.1296427800007</v>
      </c>
      <c r="C129" s="52">
        <f t="shared" ref="C129" si="558">I129+O129</f>
        <v>3519.05131901</v>
      </c>
      <c r="D129" s="52">
        <f t="shared" ref="D129" si="559">J129+P129</f>
        <v>3401.0783237699998</v>
      </c>
      <c r="E129" s="52">
        <f t="shared" ref="E129" si="560">K129+Q129</f>
        <v>2237.8882652000002</v>
      </c>
      <c r="F129" s="52">
        <f t="shared" ref="F129" si="561">L129+R129</f>
        <v>1118.6578530199999</v>
      </c>
      <c r="G129" s="52">
        <f t="shared" ref="G129" si="562">M129+S129</f>
        <v>44.53220555</v>
      </c>
      <c r="H129" s="52">
        <f t="shared" ref="H129" si="563">SUM(I129:J129)</f>
        <v>4293.4563273399999</v>
      </c>
      <c r="I129" s="52">
        <v>2696.2638335800002</v>
      </c>
      <c r="J129" s="52">
        <f t="shared" ref="J129" si="564">SUM(K129:M129)</f>
        <v>1597.1924937600002</v>
      </c>
      <c r="K129" s="52">
        <v>1137.3800681800001</v>
      </c>
      <c r="L129" s="52">
        <v>442.95426338999999</v>
      </c>
      <c r="M129" s="52">
        <v>16.858162190000002</v>
      </c>
      <c r="N129" s="52">
        <f t="shared" ref="N129" si="565">SUM(O129:P129)</f>
        <v>2626.6733154399999</v>
      </c>
      <c r="O129" s="52">
        <v>822.78748542999995</v>
      </c>
      <c r="P129" s="52">
        <f t="shared" ref="P129" si="566">SUM(Q129:S129)</f>
        <v>1803.8858300099998</v>
      </c>
      <c r="Q129" s="52">
        <v>1100.5081970199999</v>
      </c>
      <c r="R129" s="52">
        <v>675.70358963000001</v>
      </c>
      <c r="S129" s="52">
        <v>27.674043359999999</v>
      </c>
      <c r="T129" s="52"/>
      <c r="U129" s="52"/>
      <c r="V129" s="52"/>
      <c r="W129" s="52"/>
      <c r="X129" s="52"/>
      <c r="Y129" s="52"/>
    </row>
    <row r="130" spans="1:25" hidden="1" outlineLevel="1" collapsed="1">
      <c r="A130" s="12">
        <v>44166</v>
      </c>
      <c r="B130" s="52">
        <v>7465.4951847899993</v>
      </c>
      <c r="C130" s="52">
        <f t="shared" ref="C130" si="567">I130+O130</f>
        <v>4051.3083397</v>
      </c>
      <c r="D130" s="52">
        <f t="shared" ref="D130" si="568">J130+P130</f>
        <v>3414.1868450900001</v>
      </c>
      <c r="E130" s="52">
        <f t="shared" ref="E130" si="569">K130+Q130</f>
        <v>2247.3925337800001</v>
      </c>
      <c r="F130" s="52">
        <f t="shared" ref="F130" si="570">L130+R130</f>
        <v>1118.56232224</v>
      </c>
      <c r="G130" s="52">
        <f t="shared" ref="G130" si="571">M130+S130</f>
        <v>48.231989069999997</v>
      </c>
      <c r="H130" s="52">
        <f t="shared" ref="H130" si="572">SUM(I130:J130)</f>
        <v>4839.0693968899996</v>
      </c>
      <c r="I130" s="52">
        <v>3214.5499556200002</v>
      </c>
      <c r="J130" s="52">
        <f t="shared" ref="J130" si="573">SUM(K130:M130)</f>
        <v>1624.5194412699998</v>
      </c>
      <c r="K130" s="52">
        <v>1145.4918952999999</v>
      </c>
      <c r="L130" s="52">
        <v>460.55025305999999</v>
      </c>
      <c r="M130" s="52">
        <v>18.477292909999999</v>
      </c>
      <c r="N130" s="52">
        <f t="shared" ref="N130" si="574">SUM(O130:P130)</f>
        <v>2626.4257879000002</v>
      </c>
      <c r="O130" s="52">
        <v>836.75838408000004</v>
      </c>
      <c r="P130" s="52">
        <f t="shared" ref="P130" si="575">SUM(Q130:S130)</f>
        <v>1789.6674038200001</v>
      </c>
      <c r="Q130" s="52">
        <v>1101.90063848</v>
      </c>
      <c r="R130" s="52">
        <v>658.01206918000003</v>
      </c>
      <c r="S130" s="52">
        <v>29.754696160000002</v>
      </c>
      <c r="T130" s="52"/>
      <c r="U130" s="52"/>
      <c r="V130" s="52"/>
      <c r="W130" s="52"/>
      <c r="X130" s="52"/>
      <c r="Y130" s="52"/>
    </row>
    <row r="131" spans="1:25" hidden="1" outlineLevel="1" collapsed="1">
      <c r="A131" s="12">
        <v>44197</v>
      </c>
      <c r="B131" s="52">
        <v>7225.8726868499998</v>
      </c>
      <c r="C131" s="52">
        <f t="shared" ref="C131" si="576">I131+O131</f>
        <v>3835.97398634</v>
      </c>
      <c r="D131" s="52">
        <f t="shared" ref="D131" si="577">J131+P131</f>
        <v>3389.8987005099998</v>
      </c>
      <c r="E131" s="52">
        <f t="shared" ref="E131" si="578">K131+Q131</f>
        <v>2225.2705456100002</v>
      </c>
      <c r="F131" s="52">
        <f t="shared" ref="F131" si="579">L131+R131</f>
        <v>1113.7926023699999</v>
      </c>
      <c r="G131" s="52">
        <f t="shared" ref="G131" si="580">M131+S131</f>
        <v>50.835552530000001</v>
      </c>
      <c r="H131" s="52">
        <f t="shared" ref="H131" si="581">SUM(I131:J131)</f>
        <v>4605.0994772800004</v>
      </c>
      <c r="I131" s="52">
        <v>2975.4075308800002</v>
      </c>
      <c r="J131" s="52">
        <f t="shared" ref="J131" si="582">SUM(K131:M131)</f>
        <v>1629.6919464</v>
      </c>
      <c r="K131" s="52">
        <v>1138.5185321700001</v>
      </c>
      <c r="L131" s="52">
        <v>471.17675688999998</v>
      </c>
      <c r="M131" s="52">
        <v>19.996657339999999</v>
      </c>
      <c r="N131" s="52">
        <f t="shared" ref="N131" si="583">SUM(O131:P131)</f>
        <v>2620.7732095699998</v>
      </c>
      <c r="O131" s="52">
        <v>860.56645546000004</v>
      </c>
      <c r="P131" s="52">
        <f t="shared" ref="P131" si="584">SUM(Q131:S131)</f>
        <v>1760.2067541099998</v>
      </c>
      <c r="Q131" s="52">
        <v>1086.7520134399999</v>
      </c>
      <c r="R131" s="52">
        <v>642.61584547999996</v>
      </c>
      <c r="S131" s="52">
        <v>30.838895189999999</v>
      </c>
      <c r="T131" s="52"/>
      <c r="U131" s="52"/>
      <c r="V131" s="52"/>
      <c r="W131" s="52"/>
      <c r="X131" s="52"/>
      <c r="Y131" s="52"/>
    </row>
    <row r="132" spans="1:25" hidden="1" outlineLevel="1" collapsed="1">
      <c r="A132" s="12">
        <v>44228</v>
      </c>
      <c r="B132" s="52">
        <v>7221.2204911199997</v>
      </c>
      <c r="C132" s="52">
        <f t="shared" ref="C132" si="585">I132+O132</f>
        <v>3857.55283912</v>
      </c>
      <c r="D132" s="52">
        <f t="shared" ref="D132" si="586">J132+P132</f>
        <v>3363.6676520000001</v>
      </c>
      <c r="E132" s="52">
        <f t="shared" ref="E132" si="587">K132+Q132</f>
        <v>2207.3062484900001</v>
      </c>
      <c r="F132" s="52">
        <f t="shared" ref="F132" si="588">L132+R132</f>
        <v>1104.4319721899999</v>
      </c>
      <c r="G132" s="52">
        <f t="shared" ref="G132" si="589">M132+S132</f>
        <v>51.929431320000006</v>
      </c>
      <c r="H132" s="52">
        <f t="shared" ref="H132" si="590">SUM(I132:J132)</f>
        <v>4616.1729656200005</v>
      </c>
      <c r="I132" s="52">
        <v>2967.56822401</v>
      </c>
      <c r="J132" s="52">
        <f t="shared" ref="J132" si="591">SUM(K132:M132)</f>
        <v>1648.60474161</v>
      </c>
      <c r="K132" s="52">
        <v>1148.16743681</v>
      </c>
      <c r="L132" s="52">
        <v>479.82501303999999</v>
      </c>
      <c r="M132" s="52">
        <v>20.612291760000002</v>
      </c>
      <c r="N132" s="52">
        <f t="shared" ref="N132" si="592">SUM(O132:P132)</f>
        <v>2605.0475255000001</v>
      </c>
      <c r="O132" s="52">
        <v>889.98461511000005</v>
      </c>
      <c r="P132" s="52">
        <f t="shared" ref="P132" si="593">SUM(Q132:S132)</f>
        <v>1715.0629103899998</v>
      </c>
      <c r="Q132" s="52">
        <v>1059.1388116799999</v>
      </c>
      <c r="R132" s="52">
        <v>624.60695914999997</v>
      </c>
      <c r="S132" s="52">
        <v>31.317139560000001</v>
      </c>
      <c r="T132" s="52"/>
      <c r="U132" s="52"/>
      <c r="V132" s="52"/>
      <c r="W132" s="52"/>
      <c r="X132" s="52"/>
      <c r="Y132" s="52"/>
    </row>
    <row r="133" spans="1:25" hidden="1" outlineLevel="1" collapsed="1">
      <c r="A133" s="12">
        <v>44256</v>
      </c>
      <c r="B133" s="52">
        <v>7122.0008299800011</v>
      </c>
      <c r="C133" s="52">
        <f t="shared" ref="C133" si="594">I133+O133</f>
        <v>3842.1781878500001</v>
      </c>
      <c r="D133" s="52">
        <f t="shared" ref="D133" si="595">J133+P133</f>
        <v>3279.8226421299996</v>
      </c>
      <c r="E133" s="52">
        <f t="shared" ref="E133" si="596">K133+Q133</f>
        <v>2132.2561445400002</v>
      </c>
      <c r="F133" s="52">
        <f t="shared" ref="F133" si="597">L133+R133</f>
        <v>1092.4530205400001</v>
      </c>
      <c r="G133" s="52">
        <f t="shared" ref="G133" si="598">M133+S133</f>
        <v>55.11347705</v>
      </c>
      <c r="H133" s="52">
        <f t="shared" ref="H133" si="599">SUM(I133:J133)</f>
        <v>4588.1543411100001</v>
      </c>
      <c r="I133" s="52">
        <v>2941.4250759800002</v>
      </c>
      <c r="J133" s="52">
        <f t="shared" ref="J133" si="600">SUM(K133:M133)</f>
        <v>1646.7292651299999</v>
      </c>
      <c r="K133" s="52">
        <v>1135.67583298</v>
      </c>
      <c r="L133" s="52">
        <v>489.89004231000001</v>
      </c>
      <c r="M133" s="52">
        <v>21.163389840000001</v>
      </c>
      <c r="N133" s="52">
        <f t="shared" ref="N133" si="601">SUM(O133:P133)</f>
        <v>2533.84648887</v>
      </c>
      <c r="O133" s="52">
        <v>900.75311187</v>
      </c>
      <c r="P133" s="52">
        <f t="shared" ref="P133" si="602">SUM(Q133:S133)</f>
        <v>1633.0933769999999</v>
      </c>
      <c r="Q133" s="52">
        <v>996.58031156000004</v>
      </c>
      <c r="R133" s="52">
        <v>602.56297823</v>
      </c>
      <c r="S133" s="52">
        <v>33.95008721</v>
      </c>
      <c r="T133" s="52"/>
      <c r="U133" s="52"/>
      <c r="V133" s="52"/>
      <c r="W133" s="52"/>
      <c r="X133" s="52"/>
      <c r="Y133" s="52"/>
    </row>
    <row r="134" spans="1:25" hidden="1" outlineLevel="1" collapsed="1">
      <c r="A134" s="12">
        <v>44287</v>
      </c>
      <c r="B134" s="52">
        <v>7161.5501981700008</v>
      </c>
      <c r="C134" s="52">
        <f t="shared" ref="C134" si="603">I134+O134</f>
        <v>3888.81754959</v>
      </c>
      <c r="D134" s="52">
        <f t="shared" ref="D134" si="604">J134+P134</f>
        <v>3272.7326485799995</v>
      </c>
      <c r="E134" s="52">
        <f t="shared" ref="E134" si="605">K134+Q134</f>
        <v>2124.8561473700001</v>
      </c>
      <c r="F134" s="52">
        <f t="shared" ref="F134" si="606">L134+R134</f>
        <v>1088.9993538600002</v>
      </c>
      <c r="G134" s="52">
        <f t="shared" ref="G134" si="607">M134+S134</f>
        <v>58.877147350000001</v>
      </c>
      <c r="H134" s="52">
        <f t="shared" ref="H134" si="608">SUM(I134:J134)</f>
        <v>4636.0414859600005</v>
      </c>
      <c r="I134" s="52">
        <v>2983.3182047300002</v>
      </c>
      <c r="J134" s="52">
        <f t="shared" ref="J134" si="609">SUM(K134:M134)</f>
        <v>1652.7232812299999</v>
      </c>
      <c r="K134" s="52">
        <v>1131.7072349499999</v>
      </c>
      <c r="L134" s="52">
        <v>499.35868527000002</v>
      </c>
      <c r="M134" s="52">
        <v>21.657361009999999</v>
      </c>
      <c r="N134" s="52">
        <f t="shared" ref="N134" si="610">SUM(O134:P134)</f>
        <v>2525.5087122099999</v>
      </c>
      <c r="O134" s="52">
        <v>905.49934485999995</v>
      </c>
      <c r="P134" s="52">
        <f t="shared" ref="P134" si="611">SUM(Q134:S134)</f>
        <v>1620.0093673499998</v>
      </c>
      <c r="Q134" s="52">
        <v>993.14891241999999</v>
      </c>
      <c r="R134" s="52">
        <v>589.64066859000002</v>
      </c>
      <c r="S134" s="52">
        <v>37.219786339999999</v>
      </c>
      <c r="T134" s="52"/>
      <c r="U134" s="52"/>
      <c r="V134" s="52"/>
      <c r="W134" s="52"/>
      <c r="X134" s="52"/>
      <c r="Y134" s="52"/>
    </row>
    <row r="135" spans="1:25" hidden="1" outlineLevel="1" collapsed="1">
      <c r="A135" s="12">
        <v>44317</v>
      </c>
      <c r="B135" s="52">
        <v>7157.8432950900005</v>
      </c>
      <c r="C135" s="52">
        <f t="shared" ref="C135" si="612">I135+O135</f>
        <v>3953.0324437700001</v>
      </c>
      <c r="D135" s="52">
        <f t="shared" ref="D135" si="613">J135+P135</f>
        <v>3204.8108513200004</v>
      </c>
      <c r="E135" s="52">
        <f t="shared" ref="E135" si="614">K135+Q135</f>
        <v>2068.2020839699999</v>
      </c>
      <c r="F135" s="52">
        <f t="shared" ref="F135" si="615">L135+R135</f>
        <v>1077.6638620700001</v>
      </c>
      <c r="G135" s="52">
        <f t="shared" ref="G135" si="616">M135+S135</f>
        <v>58.94490528</v>
      </c>
      <c r="H135" s="52">
        <f t="shared" ref="H135" si="617">SUM(I135:J135)</f>
        <v>4667.2283186900004</v>
      </c>
      <c r="I135" s="52">
        <v>3025.0339784299999</v>
      </c>
      <c r="J135" s="52">
        <f t="shared" ref="J135" si="618">SUM(K135:M135)</f>
        <v>1642.1943402600002</v>
      </c>
      <c r="K135" s="52">
        <v>1116.8535274000001</v>
      </c>
      <c r="L135" s="52">
        <v>503.76590062000002</v>
      </c>
      <c r="M135" s="52">
        <v>21.57491224</v>
      </c>
      <c r="N135" s="52">
        <f t="shared" ref="N135" si="619">SUM(O135:P135)</f>
        <v>2490.6149764000002</v>
      </c>
      <c r="O135" s="52">
        <v>927.99846534000005</v>
      </c>
      <c r="P135" s="52">
        <f t="shared" ref="P135" si="620">SUM(Q135:S135)</f>
        <v>1562.6165110600002</v>
      </c>
      <c r="Q135" s="52">
        <v>951.34855657000003</v>
      </c>
      <c r="R135" s="52">
        <v>573.89796145000003</v>
      </c>
      <c r="S135" s="52">
        <v>37.369993039999997</v>
      </c>
      <c r="T135" s="52"/>
      <c r="U135" s="52"/>
      <c r="V135" s="52"/>
      <c r="W135" s="52"/>
      <c r="X135" s="52"/>
      <c r="Y135" s="52"/>
    </row>
    <row r="136" spans="1:25" hidden="1" outlineLevel="1" collapsed="1">
      <c r="A136" s="12">
        <v>44348</v>
      </c>
      <c r="B136" s="52">
        <v>7480.0646800199993</v>
      </c>
      <c r="C136" s="52">
        <f t="shared" ref="C136" si="621">I136+O136</f>
        <v>4369.6279926400002</v>
      </c>
      <c r="D136" s="52">
        <f t="shared" ref="D136" si="622">J136+P136</f>
        <v>3110.43668738</v>
      </c>
      <c r="E136" s="52">
        <f t="shared" ref="E136" si="623">K136+Q136</f>
        <v>1998.5091544400002</v>
      </c>
      <c r="F136" s="52">
        <f t="shared" ref="F136" si="624">L136+R136</f>
        <v>1052.17268668</v>
      </c>
      <c r="G136" s="52">
        <f t="shared" ref="G136" si="625">M136+S136</f>
        <v>59.754846259999994</v>
      </c>
      <c r="H136" s="52">
        <f t="shared" ref="H136" si="626">SUM(I136:J136)</f>
        <v>5029.3254963199997</v>
      </c>
      <c r="I136" s="52">
        <v>3371.9191253899999</v>
      </c>
      <c r="J136" s="52">
        <f t="shared" ref="J136" si="627">SUM(K136:M136)</f>
        <v>1657.4063709300001</v>
      </c>
      <c r="K136" s="52">
        <v>1115.8100313800001</v>
      </c>
      <c r="L136" s="52">
        <v>519.00122390000001</v>
      </c>
      <c r="M136" s="52">
        <v>22.59511565</v>
      </c>
      <c r="N136" s="52">
        <f t="shared" ref="N136" si="628">SUM(O136:P136)</f>
        <v>2450.7391837</v>
      </c>
      <c r="O136" s="52">
        <v>997.70886725000003</v>
      </c>
      <c r="P136" s="52">
        <f t="shared" ref="P136" si="629">SUM(Q136:S136)</f>
        <v>1453.0303164499999</v>
      </c>
      <c r="Q136" s="52">
        <v>882.69912306000003</v>
      </c>
      <c r="R136" s="52">
        <v>533.17146277999996</v>
      </c>
      <c r="S136" s="52">
        <v>37.159730609999997</v>
      </c>
      <c r="T136" s="52"/>
      <c r="U136" s="52"/>
      <c r="V136" s="52"/>
      <c r="W136" s="52"/>
      <c r="X136" s="52"/>
      <c r="Y136" s="52"/>
    </row>
    <row r="137" spans="1:25" hidden="1" outlineLevel="1" collapsed="1">
      <c r="A137" s="12">
        <v>44378</v>
      </c>
      <c r="B137" s="52">
        <v>7248.7232941299999</v>
      </c>
      <c r="C137" s="52">
        <f t="shared" ref="C137" si="630">I137+O137</f>
        <v>4184.2422780899997</v>
      </c>
      <c r="D137" s="52">
        <f t="shared" ref="D137" si="631">J137+P137</f>
        <v>3064.4810160400002</v>
      </c>
      <c r="E137" s="52">
        <f t="shared" ref="E137" si="632">K137+Q137</f>
        <v>1966.6467909900002</v>
      </c>
      <c r="F137" s="52">
        <f t="shared" ref="F137" si="633">L137+R137</f>
        <v>1036.13903736</v>
      </c>
      <c r="G137" s="52">
        <f t="shared" ref="G137" si="634">M137+S137</f>
        <v>61.695187690000004</v>
      </c>
      <c r="H137" s="52">
        <f t="shared" ref="H137" si="635">SUM(I137:J137)</f>
        <v>4850.0839768700007</v>
      </c>
      <c r="I137" s="52">
        <v>3182.0755062200001</v>
      </c>
      <c r="J137" s="52">
        <f t="shared" ref="J137" si="636">SUM(K137:M137)</f>
        <v>1668.0084706500002</v>
      </c>
      <c r="K137" s="52">
        <v>1112.2953601900001</v>
      </c>
      <c r="L137" s="52">
        <v>532.32206851000001</v>
      </c>
      <c r="M137" s="52">
        <v>23.391041950000002</v>
      </c>
      <c r="N137" s="52">
        <f t="shared" ref="N137" si="637">SUM(O137:P137)</f>
        <v>2398.6393172600001</v>
      </c>
      <c r="O137" s="52">
        <v>1002.16677187</v>
      </c>
      <c r="P137" s="52">
        <f t="shared" ref="P137" si="638">SUM(Q137:S137)</f>
        <v>1396.4725453900001</v>
      </c>
      <c r="Q137" s="52">
        <v>854.3514308</v>
      </c>
      <c r="R137" s="52">
        <v>503.81696885000002</v>
      </c>
      <c r="S137" s="52">
        <v>38.304145740000003</v>
      </c>
      <c r="T137" s="52"/>
      <c r="U137" s="52"/>
      <c r="V137" s="52"/>
      <c r="W137" s="52"/>
      <c r="X137" s="52"/>
      <c r="Y137" s="52"/>
    </row>
    <row r="138" spans="1:25" hidden="1" outlineLevel="1" collapsed="1">
      <c r="A138" s="12">
        <v>44409</v>
      </c>
      <c r="B138" s="52">
        <v>7161.71620687</v>
      </c>
      <c r="C138" s="52">
        <f t="shared" ref="C138" si="639">I138+O138</f>
        <v>4123.4154305299999</v>
      </c>
      <c r="D138" s="52">
        <f t="shared" ref="D138" si="640">J138+P138</f>
        <v>3038.3007763400001</v>
      </c>
      <c r="E138" s="52">
        <f t="shared" ref="E138" si="641">K138+Q138</f>
        <v>1949.2872470100001</v>
      </c>
      <c r="F138" s="52">
        <f t="shared" ref="F138" si="642">L138+R138</f>
        <v>1026.2676420399998</v>
      </c>
      <c r="G138" s="52">
        <f t="shared" ref="G138" si="643">M138+S138</f>
        <v>62.745887289999999</v>
      </c>
      <c r="H138" s="52">
        <f t="shared" ref="H138" si="644">SUM(I138:J138)</f>
        <v>4746.0286221199995</v>
      </c>
      <c r="I138" s="52">
        <v>3077.7159724899998</v>
      </c>
      <c r="J138" s="52">
        <f t="shared" ref="J138" si="645">SUM(K138:M138)</f>
        <v>1668.3126496299999</v>
      </c>
      <c r="K138" s="52">
        <v>1109.82326169</v>
      </c>
      <c r="L138" s="52">
        <v>534.62719117999995</v>
      </c>
      <c r="M138" s="52">
        <v>23.86219676</v>
      </c>
      <c r="N138" s="52">
        <f t="shared" ref="N138" si="646">SUM(O138:P138)</f>
        <v>2415.68758475</v>
      </c>
      <c r="O138" s="52">
        <v>1045.6994580400001</v>
      </c>
      <c r="P138" s="52">
        <f t="shared" ref="P138" si="647">SUM(Q138:S138)</f>
        <v>1369.98812671</v>
      </c>
      <c r="Q138" s="52">
        <v>839.46398532000001</v>
      </c>
      <c r="R138" s="52">
        <v>491.64045085999999</v>
      </c>
      <c r="S138" s="52">
        <v>38.883690530000003</v>
      </c>
      <c r="T138" s="52"/>
      <c r="U138" s="52"/>
      <c r="V138" s="52"/>
      <c r="W138" s="52"/>
      <c r="X138" s="52"/>
      <c r="Y138" s="52"/>
    </row>
    <row r="139" spans="1:25" hidden="1" outlineLevel="1" collapsed="1">
      <c r="A139" s="12">
        <v>44440</v>
      </c>
      <c r="B139" s="52">
        <v>7295.0410151399992</v>
      </c>
      <c r="C139" s="52">
        <f t="shared" ref="C139" si="648">I139+O139</f>
        <v>4284.6404832999997</v>
      </c>
      <c r="D139" s="52">
        <f t="shared" ref="D139" si="649">J139+P139</f>
        <v>3010.4005318399995</v>
      </c>
      <c r="E139" s="52">
        <f t="shared" ref="E139" si="650">K139+Q139</f>
        <v>1919.7134461999999</v>
      </c>
      <c r="F139" s="52">
        <f t="shared" ref="F139" si="651">L139+R139</f>
        <v>1024.5900482299999</v>
      </c>
      <c r="G139" s="52">
        <f t="shared" ref="G139" si="652">M139+S139</f>
        <v>66.097037409999999</v>
      </c>
      <c r="H139" s="52">
        <f t="shared" ref="H139" si="653">SUM(I139:J139)</f>
        <v>4920.9222237200001</v>
      </c>
      <c r="I139" s="52">
        <v>3243.8268855900001</v>
      </c>
      <c r="J139" s="52">
        <f t="shared" ref="J139" si="654">SUM(K139:M139)</f>
        <v>1677.0953381299998</v>
      </c>
      <c r="K139" s="52">
        <v>1101.0494539700001</v>
      </c>
      <c r="L139" s="52">
        <v>548.97603508999998</v>
      </c>
      <c r="M139" s="52">
        <v>27.06984907</v>
      </c>
      <c r="N139" s="52">
        <f t="shared" ref="N139" si="655">SUM(O139:P139)</f>
        <v>2374.11879142</v>
      </c>
      <c r="O139" s="52">
        <v>1040.8135977100001</v>
      </c>
      <c r="P139" s="52">
        <f t="shared" ref="P139" si="656">SUM(Q139:S139)</f>
        <v>1333.3051937099999</v>
      </c>
      <c r="Q139" s="52">
        <v>818.66399222999996</v>
      </c>
      <c r="R139" s="52">
        <v>475.61401314</v>
      </c>
      <c r="S139" s="52">
        <v>39.027188340000002</v>
      </c>
      <c r="T139" s="52"/>
      <c r="U139" s="52"/>
      <c r="V139" s="52"/>
      <c r="W139" s="52"/>
      <c r="X139" s="52"/>
      <c r="Y139" s="52"/>
    </row>
    <row r="140" spans="1:25" hidden="1" outlineLevel="1" collapsed="1">
      <c r="A140" s="12">
        <v>44470</v>
      </c>
      <c r="B140" s="52">
        <v>7156.5167223600001</v>
      </c>
      <c r="C140" s="52">
        <f t="shared" ref="C140" si="657">I140+O140</f>
        <v>4184.9862767200002</v>
      </c>
      <c r="D140" s="52">
        <f t="shared" ref="D140" si="658">J140+P140</f>
        <v>2971.5304456399999</v>
      </c>
      <c r="E140" s="52">
        <f t="shared" ref="E140" si="659">K140+Q140</f>
        <v>1899.3159400499999</v>
      </c>
      <c r="F140" s="52">
        <f t="shared" ref="F140" si="660">L140+R140</f>
        <v>999.46747254000002</v>
      </c>
      <c r="G140" s="52">
        <f t="shared" ref="G140" si="661">M140+S140</f>
        <v>72.747033049999999</v>
      </c>
      <c r="H140" s="52">
        <f t="shared" ref="H140" si="662">SUM(I140:J140)</f>
        <v>4830.75645188</v>
      </c>
      <c r="I140" s="52">
        <v>3147.0456040700001</v>
      </c>
      <c r="J140" s="52">
        <f t="shared" ref="J140" si="663">SUM(K140:M140)</f>
        <v>1683.7108478100001</v>
      </c>
      <c r="K140" s="52">
        <v>1096.36096561</v>
      </c>
      <c r="L140" s="52">
        <v>552.79607550000003</v>
      </c>
      <c r="M140" s="52">
        <v>34.553806700000003</v>
      </c>
      <c r="N140" s="52">
        <f t="shared" ref="N140" si="664">SUM(O140:P140)</f>
        <v>2325.7602704800001</v>
      </c>
      <c r="O140" s="52">
        <v>1037.9406726499999</v>
      </c>
      <c r="P140" s="52">
        <f t="shared" ref="P140" si="665">SUM(Q140:S140)</f>
        <v>1287.81959783</v>
      </c>
      <c r="Q140" s="52">
        <v>802.95497444</v>
      </c>
      <c r="R140" s="52">
        <v>446.67139703999999</v>
      </c>
      <c r="S140" s="52">
        <v>38.193226350000003</v>
      </c>
      <c r="T140" s="52"/>
      <c r="U140" s="52"/>
      <c r="V140" s="52"/>
      <c r="W140" s="52"/>
      <c r="X140" s="52"/>
      <c r="Y140" s="52"/>
    </row>
    <row r="141" spans="1:25" hidden="1" outlineLevel="1" collapsed="1">
      <c r="A141" s="12">
        <v>44501</v>
      </c>
      <c r="B141" s="52">
        <v>7327.3153879900001</v>
      </c>
      <c r="C141" s="52">
        <f t="shared" ref="C141" si="666">I141+O141</f>
        <v>4296.58375841</v>
      </c>
      <c r="D141" s="52">
        <f t="shared" ref="D141" si="667">J141+P141</f>
        <v>3030.7316295800001</v>
      </c>
      <c r="E141" s="52">
        <f t="shared" ref="E141" si="668">K141+Q141</f>
        <v>1956.4287698200001</v>
      </c>
      <c r="F141" s="52">
        <f t="shared" ref="F141" si="669">L141+R141</f>
        <v>997.59430812000005</v>
      </c>
      <c r="G141" s="52">
        <f t="shared" ref="G141" si="670">M141+S141</f>
        <v>76.708551639999996</v>
      </c>
      <c r="H141" s="52">
        <f t="shared" ref="H141" si="671">SUM(I141:J141)</f>
        <v>4926.6671770499997</v>
      </c>
      <c r="I141" s="52">
        <v>3179.2357030200001</v>
      </c>
      <c r="J141" s="52">
        <f t="shared" ref="J141" si="672">SUM(K141:M141)</f>
        <v>1747.4314740300001</v>
      </c>
      <c r="K141" s="52">
        <v>1143.73125022</v>
      </c>
      <c r="L141" s="52">
        <v>566.21616242000005</v>
      </c>
      <c r="M141" s="52">
        <v>37.484061390000001</v>
      </c>
      <c r="N141" s="52">
        <f t="shared" ref="N141" si="673">SUM(O141:P141)</f>
        <v>2400.6482109399994</v>
      </c>
      <c r="O141" s="52">
        <v>1117.3480553899999</v>
      </c>
      <c r="P141" s="52">
        <f t="shared" ref="P141" si="674">SUM(Q141:S141)</f>
        <v>1283.3001555499998</v>
      </c>
      <c r="Q141" s="52">
        <v>812.69751959999996</v>
      </c>
      <c r="R141" s="52">
        <v>431.3781457</v>
      </c>
      <c r="S141" s="52">
        <v>39.224490250000002</v>
      </c>
      <c r="T141" s="52"/>
      <c r="U141" s="52"/>
      <c r="V141" s="52"/>
      <c r="W141" s="52"/>
      <c r="X141" s="52"/>
      <c r="Y141" s="52"/>
    </row>
    <row r="142" spans="1:25" hidden="1" outlineLevel="1" collapsed="1">
      <c r="A142" s="12">
        <v>44531</v>
      </c>
      <c r="B142" s="52">
        <v>7694.7412550099998</v>
      </c>
      <c r="C142" s="52">
        <f t="shared" ref="C142" si="675">I142+O142</f>
        <v>4706.03453266</v>
      </c>
      <c r="D142" s="52">
        <f t="shared" ref="D142" si="676">J142+P142</f>
        <v>2988.7067223499998</v>
      </c>
      <c r="E142" s="52">
        <f t="shared" ref="E142" si="677">K142+Q142</f>
        <v>1907.40563363</v>
      </c>
      <c r="F142" s="52">
        <f t="shared" ref="F142" si="678">L142+R142</f>
        <v>1004.8356790299999</v>
      </c>
      <c r="G142" s="52">
        <f t="shared" ref="G142" si="679">M142+S142</f>
        <v>76.465409690000001</v>
      </c>
      <c r="H142" s="52">
        <f t="shared" ref="H142" si="680">SUM(I142:J142)</f>
        <v>5373.8417514900002</v>
      </c>
      <c r="I142" s="52">
        <v>3631.3134418</v>
      </c>
      <c r="J142" s="52">
        <f t="shared" ref="J142" si="681">SUM(K142:M142)</f>
        <v>1742.52830969</v>
      </c>
      <c r="K142" s="52">
        <v>1123.59215879</v>
      </c>
      <c r="L142" s="52">
        <v>581.40932199999997</v>
      </c>
      <c r="M142" s="52">
        <v>37.526828899999998</v>
      </c>
      <c r="N142" s="52">
        <f t="shared" ref="N142" si="682">SUM(O142:P142)</f>
        <v>2320.8995035200001</v>
      </c>
      <c r="O142" s="52">
        <v>1074.72109086</v>
      </c>
      <c r="P142" s="52">
        <f t="shared" ref="P142" si="683">SUM(Q142:S142)</f>
        <v>1246.17841266</v>
      </c>
      <c r="Q142" s="52">
        <v>783.81347484000003</v>
      </c>
      <c r="R142" s="52">
        <v>423.42635703000002</v>
      </c>
      <c r="S142" s="52">
        <v>38.938580790000003</v>
      </c>
      <c r="T142" s="52"/>
      <c r="U142" s="52"/>
      <c r="V142" s="52"/>
      <c r="W142" s="52"/>
      <c r="X142" s="52"/>
      <c r="Y142" s="52"/>
    </row>
    <row r="143" spans="1:25" hidden="1" outlineLevel="1" collapsed="1">
      <c r="A143" s="12">
        <v>44562</v>
      </c>
      <c r="B143" s="52">
        <v>7431.8652448400007</v>
      </c>
      <c r="C143" s="52">
        <f t="shared" ref="C143" si="684">I143+O143</f>
        <v>4414.3053366200002</v>
      </c>
      <c r="D143" s="52">
        <f t="shared" ref="D143" si="685">J143+P143</f>
        <v>3017.5599082200001</v>
      </c>
      <c r="E143" s="52">
        <f t="shared" ref="E143" si="686">K143+Q143</f>
        <v>1920.8344094899999</v>
      </c>
      <c r="F143" s="52">
        <f t="shared" ref="F143" si="687">L143+R143</f>
        <v>1019.7644504100001</v>
      </c>
      <c r="G143" s="52">
        <f t="shared" ref="G143" si="688">M143+S143</f>
        <v>76.961048320000003</v>
      </c>
      <c r="H143" s="52">
        <f t="shared" ref="H143" si="689">SUM(I143:J143)</f>
        <v>5070.7590135299997</v>
      </c>
      <c r="I143" s="52">
        <v>3307.68580307</v>
      </c>
      <c r="J143" s="52">
        <f t="shared" ref="J143" si="690">SUM(K143:M143)</f>
        <v>1763.0732104600002</v>
      </c>
      <c r="K143" s="52">
        <v>1135.4710031499999</v>
      </c>
      <c r="L143" s="52">
        <v>591.45825348000005</v>
      </c>
      <c r="M143" s="52">
        <v>36.143953830000001</v>
      </c>
      <c r="N143" s="52">
        <f t="shared" ref="N143" si="691">SUM(O143:P143)</f>
        <v>2361.1062313100001</v>
      </c>
      <c r="O143" s="52">
        <v>1106.6195335499999</v>
      </c>
      <c r="P143" s="52">
        <f t="shared" ref="P143" si="692">SUM(Q143:S143)</f>
        <v>1254.48669776</v>
      </c>
      <c r="Q143" s="52">
        <v>785.36340633999998</v>
      </c>
      <c r="R143" s="52">
        <v>428.30619693</v>
      </c>
      <c r="S143" s="52">
        <v>40.817094490000002</v>
      </c>
      <c r="T143" s="52"/>
      <c r="U143" s="52"/>
      <c r="V143" s="52"/>
      <c r="W143" s="52"/>
      <c r="X143" s="52"/>
      <c r="Y143" s="52"/>
    </row>
    <row r="144" spans="1:25" hidden="1" outlineLevel="1" collapsed="1">
      <c r="A144" s="12">
        <v>44593</v>
      </c>
      <c r="B144" s="52">
        <v>6857.2701993900009</v>
      </c>
      <c r="C144" s="52">
        <f t="shared" ref="C144" si="693">I144+O144</f>
        <v>3951.8899792500001</v>
      </c>
      <c r="D144" s="52">
        <f t="shared" ref="D144" si="694">J144+P144</f>
        <v>2905.3802201399999</v>
      </c>
      <c r="E144" s="52">
        <f t="shared" ref="E144" si="695">K144+Q144</f>
        <v>1837.0064788199998</v>
      </c>
      <c r="F144" s="52">
        <f t="shared" ref="F144" si="696">L144+R144</f>
        <v>991.11735192000003</v>
      </c>
      <c r="G144" s="52">
        <f t="shared" ref="G144" si="697">M144+S144</f>
        <v>77.256389399999989</v>
      </c>
      <c r="H144" s="52">
        <f t="shared" ref="H144" si="698">SUM(I144:J144)</f>
        <v>4571.4702481599998</v>
      </c>
      <c r="I144" s="52">
        <v>2873.9005050400001</v>
      </c>
      <c r="J144" s="52">
        <f t="shared" ref="J144" si="699">SUM(K144:M144)</f>
        <v>1697.5697431199999</v>
      </c>
      <c r="K144" s="52">
        <v>1087.3631831099999</v>
      </c>
      <c r="L144" s="52">
        <v>573.86870490000001</v>
      </c>
      <c r="M144" s="52">
        <v>36.33785511</v>
      </c>
      <c r="N144" s="52">
        <f t="shared" ref="N144" si="700">SUM(O144:P144)</f>
        <v>2285.7999512300003</v>
      </c>
      <c r="O144" s="52">
        <v>1077.98947421</v>
      </c>
      <c r="P144" s="52">
        <f t="shared" ref="P144" si="701">SUM(Q144:S144)</f>
        <v>1207.81047702</v>
      </c>
      <c r="Q144" s="52">
        <v>749.64329570999996</v>
      </c>
      <c r="R144" s="52">
        <v>417.24864702000002</v>
      </c>
      <c r="S144" s="52">
        <v>40.918534289999997</v>
      </c>
      <c r="T144" s="52"/>
      <c r="U144" s="52"/>
      <c r="V144" s="52"/>
      <c r="W144" s="52"/>
      <c r="X144" s="52"/>
      <c r="Y144" s="52"/>
    </row>
    <row r="145" spans="1:25" hidden="1" outlineLevel="1" collapsed="1">
      <c r="A145" s="12">
        <v>44621</v>
      </c>
      <c r="B145" s="52">
        <v>7459.3220701200007</v>
      </c>
      <c r="C145" s="52">
        <f t="shared" ref="C145" si="702">I145+O145</f>
        <v>4779.1547862099997</v>
      </c>
      <c r="D145" s="52">
        <f t="shared" ref="D145" si="703">J145+P145</f>
        <v>2680.1672839100002</v>
      </c>
      <c r="E145" s="52">
        <f t="shared" ref="E145" si="704">K145+Q145</f>
        <v>1658.03768279</v>
      </c>
      <c r="F145" s="52">
        <f t="shared" ref="F145" si="705">L145+R145</f>
        <v>945.91402708999999</v>
      </c>
      <c r="G145" s="52">
        <f t="shared" ref="G145" si="706">M145+S145</f>
        <v>76.215574029999999</v>
      </c>
      <c r="H145" s="52">
        <f t="shared" ref="H145" si="707">SUM(I145:J145)</f>
        <v>5039.59232789</v>
      </c>
      <c r="I145" s="52">
        <v>3436.3480657199998</v>
      </c>
      <c r="J145" s="52">
        <f t="shared" ref="J145" si="708">SUM(K145:M145)</f>
        <v>1603.24426217</v>
      </c>
      <c r="K145" s="52">
        <v>996.38485799</v>
      </c>
      <c r="L145" s="52">
        <v>570.36680455999999</v>
      </c>
      <c r="M145" s="52">
        <v>36.49259962</v>
      </c>
      <c r="N145" s="52">
        <f t="shared" ref="N145" si="709">SUM(O145:P145)</f>
        <v>2419.7297422299998</v>
      </c>
      <c r="O145" s="52">
        <v>1342.8067204900001</v>
      </c>
      <c r="P145" s="52">
        <f t="shared" ref="P145" si="710">SUM(Q145:S145)</f>
        <v>1076.92302174</v>
      </c>
      <c r="Q145" s="52">
        <v>661.65282479999996</v>
      </c>
      <c r="R145" s="52">
        <v>375.54722253</v>
      </c>
      <c r="S145" s="52">
        <v>39.722974409999999</v>
      </c>
      <c r="T145" s="52"/>
      <c r="U145" s="52"/>
      <c r="V145" s="52"/>
      <c r="W145" s="52"/>
      <c r="X145" s="52"/>
      <c r="Y145" s="52"/>
    </row>
    <row r="146" spans="1:25" hidden="1" outlineLevel="1" collapsed="1">
      <c r="A146" s="12">
        <v>44652</v>
      </c>
      <c r="B146" s="52">
        <v>7954.1419045900002</v>
      </c>
      <c r="C146" s="52">
        <f t="shared" ref="C146" si="711">I146+O146</f>
        <v>5390.3548929499993</v>
      </c>
      <c r="D146" s="52">
        <f t="shared" ref="D146" si="712">J146+P146</f>
        <v>2563.7870116399999</v>
      </c>
      <c r="E146" s="52">
        <f t="shared" ref="E146" si="713">K146+Q146</f>
        <v>1574.6336459500001</v>
      </c>
      <c r="F146" s="52">
        <f t="shared" ref="F146" si="714">L146+R146</f>
        <v>913.42654385999992</v>
      </c>
      <c r="G146" s="52">
        <f t="shared" ref="G146" si="715">M146+S146</f>
        <v>75.726821830000006</v>
      </c>
      <c r="H146" s="52">
        <f t="shared" ref="H146" si="716">SUM(I146:J146)</f>
        <v>5575.0855959499995</v>
      </c>
      <c r="I146" s="52">
        <v>4003.2352967299998</v>
      </c>
      <c r="J146" s="52">
        <f t="shared" ref="J146" si="717">SUM(K146:M146)</f>
        <v>1571.8502992199999</v>
      </c>
      <c r="K146" s="52">
        <v>969.68810624000002</v>
      </c>
      <c r="L146" s="52">
        <v>565.35200927999995</v>
      </c>
      <c r="M146" s="52">
        <v>36.810183700000003</v>
      </c>
      <c r="N146" s="52">
        <f t="shared" ref="N146" si="718">SUM(O146:P146)</f>
        <v>2379.0563086399998</v>
      </c>
      <c r="O146" s="52">
        <v>1387.1195962199999</v>
      </c>
      <c r="P146" s="52">
        <f t="shared" ref="P146" si="719">SUM(Q146:S146)</f>
        <v>991.93671242000005</v>
      </c>
      <c r="Q146" s="52">
        <v>604.94553971000005</v>
      </c>
      <c r="R146" s="52">
        <v>348.07453457999998</v>
      </c>
      <c r="S146" s="52">
        <v>38.916638130000003</v>
      </c>
      <c r="T146" s="52"/>
      <c r="U146" s="52"/>
      <c r="V146" s="52"/>
      <c r="W146" s="52"/>
      <c r="X146" s="52"/>
      <c r="Y146" s="52"/>
    </row>
    <row r="147" spans="1:25" hidden="1" outlineLevel="1" collapsed="1">
      <c r="A147" s="12">
        <v>44682</v>
      </c>
      <c r="B147" s="52">
        <v>8159.3191188700002</v>
      </c>
      <c r="C147" s="52">
        <f t="shared" ref="C147" si="720">I147+O147</f>
        <v>5623.2192774200003</v>
      </c>
      <c r="D147" s="52">
        <f t="shared" ref="D147" si="721">J147+P147</f>
        <v>2536.09984145</v>
      </c>
      <c r="E147" s="52">
        <f t="shared" ref="E147" si="722">K147+Q147</f>
        <v>1547.77373081</v>
      </c>
      <c r="F147" s="52">
        <f t="shared" ref="F147" si="723">L147+R147</f>
        <v>913.47116770000002</v>
      </c>
      <c r="G147" s="52">
        <f t="shared" ref="G147" si="724">M147+S147</f>
        <v>74.854942940000001</v>
      </c>
      <c r="H147" s="52">
        <f t="shared" ref="H147" si="725">SUM(I147:J147)</f>
        <v>5802.2642828200005</v>
      </c>
      <c r="I147" s="52">
        <v>4249.5504541700002</v>
      </c>
      <c r="J147" s="52">
        <f t="shared" ref="J147" si="726">SUM(K147:M147)</f>
        <v>1552.7138286500001</v>
      </c>
      <c r="K147" s="52">
        <v>947.87065861999997</v>
      </c>
      <c r="L147" s="52">
        <v>567.93373136000002</v>
      </c>
      <c r="M147" s="52">
        <v>36.90943867</v>
      </c>
      <c r="N147" s="52">
        <f t="shared" ref="N147" si="727">SUM(O147:P147)</f>
        <v>2357.0548360500002</v>
      </c>
      <c r="O147" s="52">
        <v>1373.6688232500001</v>
      </c>
      <c r="P147" s="52">
        <f t="shared" ref="P147" si="728">SUM(Q147:S147)</f>
        <v>983.3860128</v>
      </c>
      <c r="Q147" s="52">
        <v>599.90307218999999</v>
      </c>
      <c r="R147" s="52">
        <v>345.53743634</v>
      </c>
      <c r="S147" s="52">
        <v>37.945504270000001</v>
      </c>
      <c r="T147" s="52"/>
      <c r="U147" s="52"/>
      <c r="V147" s="52"/>
      <c r="W147" s="52"/>
      <c r="X147" s="52"/>
      <c r="Y147" s="52"/>
    </row>
    <row r="148" spans="1:25" hidden="1" outlineLevel="1" collapsed="1">
      <c r="A148" s="12">
        <v>44713</v>
      </c>
      <c r="B148" s="52">
        <v>8820.5237112899995</v>
      </c>
      <c r="C148" s="52">
        <f t="shared" ref="C148" si="729">I148+O148</f>
        <v>6332.9342780300003</v>
      </c>
      <c r="D148" s="52">
        <f t="shared" ref="D148" si="730">J148+P148</f>
        <v>2487.5894332600001</v>
      </c>
      <c r="E148" s="52">
        <f t="shared" ref="E148" si="731">K148+Q148</f>
        <v>1532.3864214099999</v>
      </c>
      <c r="F148" s="52">
        <f t="shared" ref="F148" si="732">L148+R148</f>
        <v>880.41739988999996</v>
      </c>
      <c r="G148" s="52">
        <f t="shared" ref="G148" si="733">M148+S148</f>
        <v>74.785611959999997</v>
      </c>
      <c r="H148" s="52">
        <f t="shared" ref="H148" si="734">SUM(I148:J148)</f>
        <v>6508.0070228900004</v>
      </c>
      <c r="I148" s="52">
        <v>4953.5245095</v>
      </c>
      <c r="J148" s="52">
        <f t="shared" ref="J148" si="735">SUM(K148:M148)</f>
        <v>1554.4825133900001</v>
      </c>
      <c r="K148" s="52">
        <v>966.70155307000005</v>
      </c>
      <c r="L148" s="52">
        <v>550.28783599999997</v>
      </c>
      <c r="M148" s="52">
        <v>37.49312432</v>
      </c>
      <c r="N148" s="52">
        <f t="shared" ref="N148" si="736">SUM(O148:P148)</f>
        <v>2312.5166884</v>
      </c>
      <c r="O148" s="52">
        <v>1379.4097685300001</v>
      </c>
      <c r="P148" s="52">
        <f t="shared" ref="P148" si="737">SUM(Q148:S148)</f>
        <v>933.10691986999996</v>
      </c>
      <c r="Q148" s="52">
        <v>565.68486833999998</v>
      </c>
      <c r="R148" s="52">
        <v>330.12956388999999</v>
      </c>
      <c r="S148" s="52">
        <v>37.292487639999997</v>
      </c>
      <c r="T148" s="52"/>
      <c r="U148" s="52"/>
      <c r="V148" s="52"/>
      <c r="W148" s="52"/>
      <c r="X148" s="52"/>
      <c r="Y148" s="52"/>
    </row>
    <row r="149" spans="1:25" hidden="1" outlineLevel="1" collapsed="1">
      <c r="A149" s="12">
        <v>44743</v>
      </c>
      <c r="B149" s="52">
        <v>9252.9531695700007</v>
      </c>
      <c r="C149" s="52">
        <f t="shared" ref="C149" si="738">I149+O149</f>
        <v>6577.2010831400003</v>
      </c>
      <c r="D149" s="52">
        <f t="shared" ref="D149" si="739">J149+P149</f>
        <v>2675.75208643</v>
      </c>
      <c r="E149" s="52">
        <f t="shared" ref="E149" si="740">K149+Q149</f>
        <v>1641.28371462</v>
      </c>
      <c r="F149" s="52">
        <f t="shared" ref="F149" si="741">L149+R149</f>
        <v>951.46424481999998</v>
      </c>
      <c r="G149" s="52">
        <f t="shared" ref="G149" si="742">M149+S149</f>
        <v>83.004126990000003</v>
      </c>
      <c r="H149" s="52">
        <f t="shared" ref="H149" si="743">SUM(I149:J149)</f>
        <v>6410.4906150799998</v>
      </c>
      <c r="I149" s="52">
        <v>4869.8424146300003</v>
      </c>
      <c r="J149" s="52">
        <f t="shared" ref="J149" si="744">SUM(K149:M149)</f>
        <v>1540.6482004499999</v>
      </c>
      <c r="K149" s="52">
        <v>958.48961340999995</v>
      </c>
      <c r="L149" s="52">
        <v>545.93499884000005</v>
      </c>
      <c r="M149" s="52">
        <v>36.223588200000002</v>
      </c>
      <c r="N149" s="52">
        <f t="shared" ref="N149" si="745">SUM(O149:P149)</f>
        <v>2842.46255449</v>
      </c>
      <c r="O149" s="52">
        <v>1707.3586685099999</v>
      </c>
      <c r="P149" s="52">
        <f t="shared" ref="P149" si="746">SUM(Q149:S149)</f>
        <v>1135.1038859800001</v>
      </c>
      <c r="Q149" s="52">
        <v>682.79410121000001</v>
      </c>
      <c r="R149" s="52">
        <v>405.52924597999998</v>
      </c>
      <c r="S149" s="52">
        <v>46.780538790000001</v>
      </c>
      <c r="T149" s="52"/>
      <c r="U149" s="52"/>
      <c r="V149" s="52"/>
      <c r="W149" s="52"/>
      <c r="X149" s="52"/>
      <c r="Y149" s="52"/>
    </row>
    <row r="150" spans="1:25" hidden="1" outlineLevel="1" collapsed="1">
      <c r="A150" s="12">
        <v>44774</v>
      </c>
      <c r="B150" s="52">
        <v>9362.3179648300011</v>
      </c>
      <c r="C150" s="52">
        <f t="shared" ref="C150" si="747">I150+O150</f>
        <v>6708.5773750399994</v>
      </c>
      <c r="D150" s="52">
        <f t="shared" ref="D150" si="748">J150+P150</f>
        <v>2653.7405897899998</v>
      </c>
      <c r="E150" s="52">
        <f t="shared" ref="E150" si="749">K150+Q150</f>
        <v>1644.3711963200001</v>
      </c>
      <c r="F150" s="52">
        <f t="shared" ref="F150" si="750">L150+R150</f>
        <v>929.22617599</v>
      </c>
      <c r="G150" s="52">
        <f t="shared" ref="G150" si="751">M150+S150</f>
        <v>80.143217480000004</v>
      </c>
      <c r="H150" s="52">
        <f t="shared" ref="H150" si="752">SUM(I150:J150)</f>
        <v>6552.9115312799995</v>
      </c>
      <c r="I150" s="52">
        <v>5018.5725690299996</v>
      </c>
      <c r="J150" s="52">
        <f t="shared" ref="J150" si="753">SUM(K150:M150)</f>
        <v>1534.3389622500001</v>
      </c>
      <c r="K150" s="52">
        <v>952.59320919000004</v>
      </c>
      <c r="L150" s="52">
        <v>548.29482670000004</v>
      </c>
      <c r="M150" s="52">
        <v>33.450926359999997</v>
      </c>
      <c r="N150" s="52">
        <f t="shared" ref="N150" si="754">SUM(O150:P150)</f>
        <v>2809.4064335499997</v>
      </c>
      <c r="O150" s="52">
        <v>1690.00480601</v>
      </c>
      <c r="P150" s="52">
        <f t="shared" ref="P150" si="755">SUM(Q150:S150)</f>
        <v>1119.4016275399999</v>
      </c>
      <c r="Q150" s="52">
        <v>691.77798713000004</v>
      </c>
      <c r="R150" s="52">
        <v>380.93134929000001</v>
      </c>
      <c r="S150" s="52">
        <v>46.69229112</v>
      </c>
      <c r="T150" s="52"/>
      <c r="U150" s="52"/>
      <c r="V150" s="52"/>
      <c r="W150" s="52"/>
      <c r="X150" s="52"/>
      <c r="Y150" s="52"/>
    </row>
    <row r="151" spans="1:25" hidden="1" outlineLevel="1" collapsed="1">
      <c r="A151" s="12">
        <v>44805</v>
      </c>
      <c r="B151" s="52">
        <v>10022.29906209</v>
      </c>
      <c r="C151" s="52">
        <f t="shared" ref="C151" si="756">I151+O151</f>
        <v>7271.13241165</v>
      </c>
      <c r="D151" s="52">
        <f t="shared" ref="D151" si="757">J151+P151</f>
        <v>2751.16665044</v>
      </c>
      <c r="E151" s="52">
        <f t="shared" ref="E151" si="758">K151+Q151</f>
        <v>1764.25503875</v>
      </c>
      <c r="F151" s="52">
        <f t="shared" ref="F151" si="759">L151+R151</f>
        <v>907.57256304999987</v>
      </c>
      <c r="G151" s="52">
        <f t="shared" ref="G151" si="760">M151+S151</f>
        <v>79.339048640000001</v>
      </c>
      <c r="H151" s="52">
        <f t="shared" ref="H151" si="761">SUM(I151:J151)</f>
        <v>7196.9692593199998</v>
      </c>
      <c r="I151" s="52">
        <v>5602.0073838500002</v>
      </c>
      <c r="J151" s="52">
        <f t="shared" ref="J151" si="762">SUM(K151:M151)</f>
        <v>1594.96187547</v>
      </c>
      <c r="K151" s="52">
        <v>1020.89154859</v>
      </c>
      <c r="L151" s="52">
        <v>540.74466988999995</v>
      </c>
      <c r="M151" s="52">
        <v>33.325656989999999</v>
      </c>
      <c r="N151" s="52">
        <f t="shared" ref="N151" si="763">SUM(O151:P151)</f>
        <v>2825.3298027699998</v>
      </c>
      <c r="O151" s="52">
        <v>1669.1250278</v>
      </c>
      <c r="P151" s="52">
        <f t="shared" ref="P151" si="764">SUM(Q151:S151)</f>
        <v>1156.2047749699998</v>
      </c>
      <c r="Q151" s="52">
        <v>743.36349015999997</v>
      </c>
      <c r="R151" s="52">
        <v>366.82789315999997</v>
      </c>
      <c r="S151" s="52">
        <v>46.013391650000003</v>
      </c>
      <c r="T151" s="52"/>
      <c r="U151" s="52"/>
      <c r="V151" s="52"/>
      <c r="W151" s="52"/>
      <c r="X151" s="52"/>
      <c r="Y151" s="52"/>
    </row>
    <row r="152" spans="1:25" hidden="1" outlineLevel="1" collapsed="1">
      <c r="A152" s="12">
        <v>44835</v>
      </c>
      <c r="B152" s="52">
        <v>9987.6378186400016</v>
      </c>
      <c r="C152" s="52">
        <f t="shared" ref="C152" si="765">I152+O152</f>
        <v>7165.4857554500004</v>
      </c>
      <c r="D152" s="52">
        <f t="shared" ref="D152" si="766">J152+P152</f>
        <v>2822.1520631900003</v>
      </c>
      <c r="E152" s="52">
        <f t="shared" ref="E152" si="767">K152+Q152</f>
        <v>1856.6810869699998</v>
      </c>
      <c r="F152" s="52">
        <f t="shared" ref="F152" si="768">L152+R152</f>
        <v>889.81846732000008</v>
      </c>
      <c r="G152" s="52">
        <f t="shared" ref="G152" si="769">M152+S152</f>
        <v>75.652508900000001</v>
      </c>
      <c r="H152" s="52">
        <f t="shared" ref="H152" si="770">SUM(I152:J152)</f>
        <v>7072.5713396600004</v>
      </c>
      <c r="I152" s="52">
        <v>5466.8614659900004</v>
      </c>
      <c r="J152" s="52">
        <f t="shared" ref="J152" si="771">SUM(K152:M152)</f>
        <v>1605.70987367</v>
      </c>
      <c r="K152" s="52">
        <v>1036.8597841799999</v>
      </c>
      <c r="L152" s="52">
        <v>539.91568307</v>
      </c>
      <c r="M152" s="52">
        <v>28.934406419999998</v>
      </c>
      <c r="N152" s="52">
        <f t="shared" ref="N152" si="772">SUM(O152:P152)</f>
        <v>2915.0664789800003</v>
      </c>
      <c r="O152" s="52">
        <v>1698.62428946</v>
      </c>
      <c r="P152" s="52">
        <f t="shared" ref="P152" si="773">SUM(Q152:S152)</f>
        <v>1216.4421895200001</v>
      </c>
      <c r="Q152" s="52">
        <v>819.82130279</v>
      </c>
      <c r="R152" s="52">
        <v>349.90278425000002</v>
      </c>
      <c r="S152" s="52">
        <v>46.718102479999999</v>
      </c>
      <c r="T152" s="52"/>
      <c r="U152" s="52"/>
      <c r="V152" s="52"/>
      <c r="W152" s="52"/>
      <c r="X152" s="52"/>
      <c r="Y152" s="52"/>
    </row>
    <row r="153" spans="1:25" hidden="1" outlineLevel="1" collapsed="1">
      <c r="A153" s="12">
        <v>44866</v>
      </c>
      <c r="B153" s="52">
        <v>10386.134697579999</v>
      </c>
      <c r="C153" s="52">
        <f t="shared" ref="C153" si="774">I153+O153</f>
        <v>7409.5277759999999</v>
      </c>
      <c r="D153" s="52">
        <f t="shared" ref="D153" si="775">J153+P153</f>
        <v>2976.6069215799998</v>
      </c>
      <c r="E153" s="52">
        <f t="shared" ref="E153" si="776">K153+Q153</f>
        <v>2035.8763872100001</v>
      </c>
      <c r="F153" s="52">
        <f t="shared" ref="F153" si="777">L153+R153</f>
        <v>864.7187639</v>
      </c>
      <c r="G153" s="52">
        <f t="shared" ref="G153" si="778">M153+S153</f>
        <v>76.011770470000002</v>
      </c>
      <c r="H153" s="52">
        <f t="shared" ref="H153" si="779">SUM(I153:J153)</f>
        <v>7353.9148224499995</v>
      </c>
      <c r="I153" s="52">
        <v>5679.6039281399999</v>
      </c>
      <c r="J153" s="52">
        <f t="shared" ref="J153" si="780">SUM(K153:M153)</f>
        <v>1674.3108943099999</v>
      </c>
      <c r="K153" s="52">
        <v>1127.4451242600001</v>
      </c>
      <c r="L153" s="52">
        <v>518.45173671999999</v>
      </c>
      <c r="M153" s="52">
        <v>28.414033329999999</v>
      </c>
      <c r="N153" s="52">
        <f t="shared" ref="N153" si="781">SUM(O153:P153)</f>
        <v>3032.2198751300002</v>
      </c>
      <c r="O153" s="52">
        <v>1729.92384786</v>
      </c>
      <c r="P153" s="52">
        <f t="shared" ref="P153" si="782">SUM(Q153:S153)</f>
        <v>1302.29602727</v>
      </c>
      <c r="Q153" s="52">
        <v>908.43126295000002</v>
      </c>
      <c r="R153" s="52">
        <v>346.26702718000001</v>
      </c>
      <c r="S153" s="52">
        <v>47.59773714</v>
      </c>
      <c r="T153" s="52"/>
      <c r="U153" s="52"/>
      <c r="V153" s="52"/>
      <c r="W153" s="52"/>
      <c r="X153" s="52"/>
      <c r="Y153" s="52"/>
    </row>
    <row r="154" spans="1:25" hidden="1" outlineLevel="1" collapsed="1">
      <c r="A154" s="12">
        <v>44896</v>
      </c>
      <c r="B154" s="52">
        <v>11205.955512590001</v>
      </c>
      <c r="C154" s="52">
        <f t="shared" ref="C154" si="783">I154+O154</f>
        <v>8118.3486345599995</v>
      </c>
      <c r="D154" s="52">
        <f t="shared" ref="D154" si="784">J154+P154</f>
        <v>3087.6068780300002</v>
      </c>
      <c r="E154" s="52">
        <f t="shared" ref="E154" si="785">K154+Q154</f>
        <v>2183.6731897300001</v>
      </c>
      <c r="F154" s="52">
        <f t="shared" ref="F154" si="786">L154+R154</f>
        <v>831.69659234999995</v>
      </c>
      <c r="G154" s="52">
        <f t="shared" ref="G154" si="787">M154+S154</f>
        <v>72.237095949999997</v>
      </c>
      <c r="H154" s="52">
        <f t="shared" ref="H154" si="788">SUM(I154:J154)</f>
        <v>8024.4593420000001</v>
      </c>
      <c r="I154" s="52">
        <v>6317.35027782</v>
      </c>
      <c r="J154" s="52">
        <f t="shared" ref="J154" si="789">SUM(K154:M154)</f>
        <v>1707.1090641799999</v>
      </c>
      <c r="K154" s="52">
        <v>1180.74748077</v>
      </c>
      <c r="L154" s="52">
        <v>502.77449503999998</v>
      </c>
      <c r="M154" s="52">
        <v>23.58708837</v>
      </c>
      <c r="N154" s="52">
        <f t="shared" ref="N154" si="790">SUM(O154:P154)</f>
        <v>3181.49617059</v>
      </c>
      <c r="O154" s="52">
        <v>1800.99835674</v>
      </c>
      <c r="P154" s="52">
        <f t="shared" ref="P154" si="791">SUM(Q154:S154)</f>
        <v>1380.4978138500001</v>
      </c>
      <c r="Q154" s="52">
        <v>1002.92570896</v>
      </c>
      <c r="R154" s="52">
        <v>328.92209731000003</v>
      </c>
      <c r="S154" s="52">
        <v>48.65000758</v>
      </c>
      <c r="T154" s="52"/>
      <c r="U154" s="52"/>
      <c r="V154" s="52"/>
      <c r="W154" s="52"/>
      <c r="X154" s="52"/>
      <c r="Y154" s="52"/>
    </row>
    <row r="155" spans="1:25" hidden="1" outlineLevel="1" collapsed="1">
      <c r="A155" s="12">
        <v>44927</v>
      </c>
      <c r="B155" s="52">
        <v>11158.50595947</v>
      </c>
      <c r="C155" s="52">
        <f t="shared" ref="C155" si="792">I155+O155</f>
        <v>7933.5988052100001</v>
      </c>
      <c r="D155" s="52">
        <f t="shared" ref="D155" si="793">J155+P155</f>
        <v>3224.9071542599995</v>
      </c>
      <c r="E155" s="52">
        <f t="shared" ref="E155" si="794">K155+Q155</f>
        <v>2328.4695443299997</v>
      </c>
      <c r="F155" s="52">
        <f t="shared" ref="F155" si="795">L155+R155</f>
        <v>828.52660137999999</v>
      </c>
      <c r="G155" s="52">
        <f t="shared" ref="G155" si="796">M155+S155</f>
        <v>67.911008549999991</v>
      </c>
      <c r="H155" s="52">
        <f t="shared" ref="H155" si="797">SUM(I155:J155)</f>
        <v>7750.8600521699991</v>
      </c>
      <c r="I155" s="52">
        <v>6022.9666447299996</v>
      </c>
      <c r="J155" s="52">
        <f t="shared" ref="J155" si="798">SUM(K155:M155)</f>
        <v>1727.8934074399999</v>
      </c>
      <c r="K155" s="52">
        <v>1198.47060771</v>
      </c>
      <c r="L155" s="52">
        <v>506.90767400999999</v>
      </c>
      <c r="M155" s="52">
        <v>22.51512572</v>
      </c>
      <c r="N155" s="52">
        <f t="shared" ref="N155" si="799">SUM(O155:P155)</f>
        <v>3407.6459072999996</v>
      </c>
      <c r="O155" s="52">
        <v>1910.63216048</v>
      </c>
      <c r="P155" s="52">
        <f t="shared" ref="P155" si="800">SUM(Q155:S155)</f>
        <v>1497.0137468199998</v>
      </c>
      <c r="Q155" s="52">
        <v>1129.99893662</v>
      </c>
      <c r="R155" s="52">
        <v>321.61892736999999</v>
      </c>
      <c r="S155" s="52">
        <v>45.395882829999998</v>
      </c>
      <c r="T155" s="52"/>
      <c r="U155" s="52"/>
      <c r="V155" s="52"/>
      <c r="W155" s="52"/>
      <c r="X155" s="52"/>
      <c r="Y155" s="52"/>
    </row>
    <row r="156" spans="1:25" hidden="1" outlineLevel="1" collapsed="1">
      <c r="A156" s="12">
        <v>44958</v>
      </c>
      <c r="B156" s="52">
        <v>10723.082892750001</v>
      </c>
      <c r="C156" s="52">
        <f t="shared" ref="C156" si="801">I156+O156</f>
        <v>7412.4120080399998</v>
      </c>
      <c r="D156" s="52">
        <f t="shared" ref="D156" si="802">J156+P156</f>
        <v>3310.6708847099999</v>
      </c>
      <c r="E156" s="52">
        <f t="shared" ref="E156" si="803">K156+Q156</f>
        <v>2426.5844084600003</v>
      </c>
      <c r="F156" s="52">
        <f t="shared" ref="F156" si="804">L156+R156</f>
        <v>815.57810386999995</v>
      </c>
      <c r="G156" s="52">
        <f t="shared" ref="G156" si="805">M156+S156</f>
        <v>68.508372379999997</v>
      </c>
      <c r="H156" s="52">
        <f t="shared" ref="H156" si="806">SUM(I156:J156)</f>
        <v>7389.3432736800005</v>
      </c>
      <c r="I156" s="52">
        <v>5626.0767746299998</v>
      </c>
      <c r="J156" s="52">
        <f t="shared" ref="J156" si="807">SUM(K156:M156)</f>
        <v>1763.2664990500002</v>
      </c>
      <c r="K156" s="52">
        <v>1231.9299646500001</v>
      </c>
      <c r="L156" s="52">
        <v>506.75986246000002</v>
      </c>
      <c r="M156" s="52">
        <v>24.576671940000001</v>
      </c>
      <c r="N156" s="52">
        <f t="shared" ref="N156" si="808">SUM(O156:P156)</f>
        <v>3333.7396190700001</v>
      </c>
      <c r="O156" s="52">
        <v>1786.33523341</v>
      </c>
      <c r="P156" s="52">
        <f t="shared" ref="P156" si="809">SUM(Q156:S156)</f>
        <v>1547.4043856599999</v>
      </c>
      <c r="Q156" s="52">
        <v>1194.65444381</v>
      </c>
      <c r="R156" s="52">
        <v>308.81824140999998</v>
      </c>
      <c r="S156" s="52">
        <v>43.93170044</v>
      </c>
      <c r="T156" s="52"/>
      <c r="U156" s="52"/>
      <c r="V156" s="52"/>
      <c r="W156" s="52"/>
      <c r="X156" s="52"/>
      <c r="Y156" s="52"/>
    </row>
    <row r="157" spans="1:25" hidden="1" outlineLevel="1" collapsed="1">
      <c r="A157" s="12">
        <v>44986</v>
      </c>
      <c r="B157" s="52">
        <v>10552.928367889999</v>
      </c>
      <c r="C157" s="52">
        <f t="shared" ref="C157" si="810">I157+O157</f>
        <v>7196.7034399100003</v>
      </c>
      <c r="D157" s="52">
        <f t="shared" ref="D157" si="811">J157+P157</f>
        <v>3356.2249279799998</v>
      </c>
      <c r="E157" s="52">
        <f t="shared" ref="E157" si="812">K157+Q157</f>
        <v>2841.8455381599997</v>
      </c>
      <c r="F157" s="52">
        <f t="shared" ref="F157" si="813">L157+R157</f>
        <v>452.95354210000005</v>
      </c>
      <c r="G157" s="52">
        <f t="shared" ref="G157" si="814">M157+S157</f>
        <v>61.425847719999993</v>
      </c>
      <c r="H157" s="52">
        <f t="shared" ref="H157" si="815">SUM(I157:J157)</f>
        <v>7291.3357169500005</v>
      </c>
      <c r="I157" s="52">
        <v>5481.2173558000004</v>
      </c>
      <c r="J157" s="52">
        <f t="shared" ref="J157" si="816">SUM(K157:M157)</f>
        <v>1810.1183611499998</v>
      </c>
      <c r="K157" s="52">
        <v>1546.5966748599999</v>
      </c>
      <c r="L157" s="52">
        <v>243.93945629000001</v>
      </c>
      <c r="M157" s="52">
        <v>19.582229999999999</v>
      </c>
      <c r="N157" s="52">
        <f t="shared" ref="N157" si="817">SUM(O157:P157)</f>
        <v>3261.5926509400006</v>
      </c>
      <c r="O157" s="52">
        <v>1715.4860841100001</v>
      </c>
      <c r="P157" s="52">
        <f t="shared" ref="P157" si="818">SUM(Q157:S157)</f>
        <v>1546.1065668300002</v>
      </c>
      <c r="Q157" s="52">
        <v>1295.2488633</v>
      </c>
      <c r="R157" s="52">
        <v>209.01408581000001</v>
      </c>
      <c r="S157" s="52">
        <v>41.843617719999997</v>
      </c>
      <c r="T157" s="52"/>
      <c r="U157" s="52"/>
      <c r="V157" s="52"/>
      <c r="W157" s="52"/>
      <c r="X157" s="52"/>
      <c r="Y157" s="52"/>
    </row>
    <row r="158" spans="1:25" hidden="1" outlineLevel="1" collapsed="1">
      <c r="A158" s="12">
        <v>45017</v>
      </c>
      <c r="B158" s="52">
        <v>10557.98022471</v>
      </c>
      <c r="C158" s="52">
        <f t="shared" ref="C158" si="819">I158+O158</f>
        <v>7241.2295538500002</v>
      </c>
      <c r="D158" s="52">
        <f t="shared" ref="D158" si="820">J158+P158</f>
        <v>3316.7506708599999</v>
      </c>
      <c r="E158" s="52">
        <f t="shared" ref="E158" si="821">K158+Q158</f>
        <v>2858.9199242799996</v>
      </c>
      <c r="F158" s="52">
        <f t="shared" ref="F158" si="822">L158+R158</f>
        <v>400.05958730000003</v>
      </c>
      <c r="G158" s="52">
        <f t="shared" ref="G158" si="823">M158+S158</f>
        <v>57.771159279999992</v>
      </c>
      <c r="H158" s="52">
        <f t="shared" ref="H158" si="824">SUM(I158:J158)</f>
        <v>7351.0194410599997</v>
      </c>
      <c r="I158" s="52">
        <v>5471.0110328700002</v>
      </c>
      <c r="J158" s="52">
        <f t="shared" ref="J158" si="825">SUM(K158:M158)</f>
        <v>1880.00840819</v>
      </c>
      <c r="K158" s="52">
        <v>1601.3460020299999</v>
      </c>
      <c r="L158" s="52">
        <v>258.51439527000002</v>
      </c>
      <c r="M158" s="52">
        <v>20.148010889999998</v>
      </c>
      <c r="N158" s="52">
        <f t="shared" ref="N158" si="826">SUM(O158:P158)</f>
        <v>3206.9607836499999</v>
      </c>
      <c r="O158" s="52">
        <v>1770.21852098</v>
      </c>
      <c r="P158" s="52">
        <f t="shared" ref="P158" si="827">SUM(Q158:S158)</f>
        <v>1436.7422626699999</v>
      </c>
      <c r="Q158" s="52">
        <v>1257.5739222499999</v>
      </c>
      <c r="R158" s="52">
        <v>141.54519203000001</v>
      </c>
      <c r="S158" s="52">
        <v>37.623148389999997</v>
      </c>
      <c r="T158" s="52"/>
      <c r="U158" s="52"/>
      <c r="V158" s="52"/>
      <c r="W158" s="52"/>
      <c r="X158" s="52"/>
      <c r="Y158" s="52"/>
    </row>
    <row r="159" spans="1:25" hidden="1" outlineLevel="1" collapsed="1">
      <c r="A159" s="12">
        <v>45047</v>
      </c>
      <c r="B159" s="52">
        <v>10565.18046211</v>
      </c>
      <c r="C159" s="52">
        <f t="shared" ref="C159" si="828">I159+O159</f>
        <v>7299.0487424499997</v>
      </c>
      <c r="D159" s="52">
        <f t="shared" ref="D159" si="829">J159+P159</f>
        <v>3266.1317196600003</v>
      </c>
      <c r="E159" s="52">
        <f t="shared" ref="E159" si="830">K159+Q159</f>
        <v>2402.5195466200003</v>
      </c>
      <c r="F159" s="52">
        <f t="shared" ref="F159" si="831">L159+R159</f>
        <v>798.43173342</v>
      </c>
      <c r="G159" s="52">
        <f t="shared" ref="G159" si="832">M159+S159</f>
        <v>65.180439620000001</v>
      </c>
      <c r="H159" s="52">
        <f t="shared" ref="H159" si="833">SUM(I159:J159)</f>
        <v>7513.0262676599996</v>
      </c>
      <c r="I159" s="52">
        <v>5543.7471105499999</v>
      </c>
      <c r="J159" s="52">
        <f t="shared" ref="J159" si="834">SUM(K159:M159)</f>
        <v>1969.2791571100001</v>
      </c>
      <c r="K159" s="52">
        <v>1388.5971272700001</v>
      </c>
      <c r="L159" s="52">
        <v>559.33761489000005</v>
      </c>
      <c r="M159" s="52">
        <v>21.344414950000001</v>
      </c>
      <c r="N159" s="52">
        <f t="shared" ref="N159" si="835">SUM(O159:P159)</f>
        <v>3052.15419445</v>
      </c>
      <c r="O159" s="52">
        <v>1755.3016319000001</v>
      </c>
      <c r="P159" s="52">
        <f t="shared" ref="P159" si="836">SUM(Q159:S159)</f>
        <v>1296.8525625499999</v>
      </c>
      <c r="Q159" s="52">
        <v>1013.92241935</v>
      </c>
      <c r="R159" s="52">
        <v>239.09411853</v>
      </c>
      <c r="S159" s="52">
        <v>43.83602467</v>
      </c>
      <c r="T159" s="52"/>
      <c r="U159" s="52"/>
      <c r="V159" s="52"/>
      <c r="W159" s="52"/>
      <c r="X159" s="52"/>
      <c r="Y159" s="52"/>
    </row>
    <row r="160" spans="1:25" hidden="1" outlineLevel="1" collapsed="1">
      <c r="A160" s="12">
        <v>45078</v>
      </c>
      <c r="B160" s="52">
        <v>11102.783228820001</v>
      </c>
      <c r="C160" s="52">
        <f t="shared" ref="C160" si="837">I160+O160</f>
        <v>7757.2183601200004</v>
      </c>
      <c r="D160" s="52">
        <f t="shared" ref="D160" si="838">J160+P160</f>
        <v>3345.5648687000003</v>
      </c>
      <c r="E160" s="52">
        <f t="shared" ref="E160" si="839">K160+Q160</f>
        <v>2467.07607117</v>
      </c>
      <c r="F160" s="52">
        <f t="shared" ref="F160" si="840">L160+R160</f>
        <v>813.32818322000003</v>
      </c>
      <c r="G160" s="52">
        <f t="shared" ref="G160" si="841">M160+S160</f>
        <v>65.16061431</v>
      </c>
      <c r="H160" s="52">
        <f t="shared" ref="H160" si="842">SUM(I160:J160)</f>
        <v>8054.5038245600008</v>
      </c>
      <c r="I160" s="52">
        <v>5977.5363360700003</v>
      </c>
      <c r="J160" s="52">
        <f t="shared" ref="J160" si="843">SUM(K160:M160)</f>
        <v>2076.9674884900001</v>
      </c>
      <c r="K160" s="52">
        <v>1476.5182645800001</v>
      </c>
      <c r="L160" s="52">
        <v>579.02468061000002</v>
      </c>
      <c r="M160" s="52">
        <v>21.4245433</v>
      </c>
      <c r="N160" s="52">
        <f t="shared" ref="N160" si="844">SUM(O160:P160)</f>
        <v>3048.2794042599999</v>
      </c>
      <c r="O160" s="52">
        <v>1779.6820240500001</v>
      </c>
      <c r="P160" s="52">
        <f t="shared" ref="P160" si="845">SUM(Q160:S160)</f>
        <v>1268.59738021</v>
      </c>
      <c r="Q160" s="52">
        <v>990.55780659000004</v>
      </c>
      <c r="R160" s="52">
        <v>234.30350261000001</v>
      </c>
      <c r="S160" s="52">
        <v>43.736071010000003</v>
      </c>
      <c r="T160" s="52"/>
      <c r="U160" s="52"/>
      <c r="V160" s="52"/>
      <c r="W160" s="52"/>
      <c r="X160" s="52"/>
      <c r="Y160" s="52"/>
    </row>
    <row r="161" spans="1:25" hidden="1" outlineLevel="1" collapsed="1">
      <c r="A161" s="12">
        <v>45108</v>
      </c>
      <c r="B161" s="52">
        <v>11518.581118829999</v>
      </c>
      <c r="C161" s="52">
        <f t="shared" ref="C161" si="846">I161+O161</f>
        <v>8218.1624438199997</v>
      </c>
      <c r="D161" s="52">
        <f t="shared" ref="D161" si="847">J161+P161</f>
        <v>3300.4186750099998</v>
      </c>
      <c r="E161" s="52">
        <f t="shared" ref="E161" si="848">K161+Q161</f>
        <v>2653.10730792</v>
      </c>
      <c r="F161" s="52">
        <f t="shared" ref="F161" si="849">L161+R161</f>
        <v>586.29615534999994</v>
      </c>
      <c r="G161" s="52">
        <f t="shared" ref="G161" si="850">M161+S161</f>
        <v>61.015211739999998</v>
      </c>
      <c r="H161" s="52">
        <f t="shared" ref="H161" si="851">SUM(I161:J161)</f>
        <v>8501.4386460200003</v>
      </c>
      <c r="I161" s="52">
        <v>6345.1661482899999</v>
      </c>
      <c r="J161" s="52">
        <f t="shared" ref="J161" si="852">SUM(K161:M161)</f>
        <v>2156.2724977299999</v>
      </c>
      <c r="K161" s="52">
        <v>1763.77757718</v>
      </c>
      <c r="L161" s="52">
        <v>374.61527833999997</v>
      </c>
      <c r="M161" s="52">
        <v>17.87964221</v>
      </c>
      <c r="N161" s="52">
        <f t="shared" ref="N161" si="853">SUM(O161:P161)</f>
        <v>3017.1424728100001</v>
      </c>
      <c r="O161" s="52">
        <v>1872.99629553</v>
      </c>
      <c r="P161" s="52">
        <f t="shared" ref="P161" si="854">SUM(Q161:S161)</f>
        <v>1144.1461772799998</v>
      </c>
      <c r="Q161" s="52">
        <v>889.32973073999995</v>
      </c>
      <c r="R161" s="52">
        <v>211.68087700999999</v>
      </c>
      <c r="S161" s="52">
        <v>43.135569529999998</v>
      </c>
      <c r="T161" s="52"/>
      <c r="U161" s="52"/>
      <c r="V161" s="52"/>
      <c r="W161" s="52"/>
      <c r="X161" s="52"/>
      <c r="Y161" s="52"/>
    </row>
    <row r="162" spans="1:25" hidden="1" outlineLevel="1" collapsed="1">
      <c r="A162" s="12">
        <v>45139</v>
      </c>
      <c r="B162" s="52">
        <v>11413.602586679999</v>
      </c>
      <c r="C162" s="52">
        <f t="shared" ref="C162" si="855">I162+O162</f>
        <v>7685.1829115199998</v>
      </c>
      <c r="D162" s="52">
        <f t="shared" ref="D162" si="856">J162+P162</f>
        <v>3728.4196751600002</v>
      </c>
      <c r="E162" s="52">
        <f t="shared" ref="E162" si="857">K162+Q162</f>
        <v>3023.6245868699998</v>
      </c>
      <c r="F162" s="52">
        <f t="shared" ref="F162" si="858">L162+R162</f>
        <v>647.34745208000004</v>
      </c>
      <c r="G162" s="52">
        <f t="shared" ref="G162" si="859">M162+S162</f>
        <v>57.447636209999999</v>
      </c>
      <c r="H162" s="52">
        <f t="shared" ref="H162" si="860">SUM(I162:J162)</f>
        <v>8433.3027487399995</v>
      </c>
      <c r="I162" s="52">
        <v>6013.0435986299999</v>
      </c>
      <c r="J162" s="52">
        <f t="shared" ref="J162" si="861">SUM(K162:M162)</f>
        <v>2420.2591501100001</v>
      </c>
      <c r="K162" s="52">
        <v>1981.6610805099999</v>
      </c>
      <c r="L162" s="52">
        <v>421.61338396999997</v>
      </c>
      <c r="M162" s="52">
        <v>16.984685630000001</v>
      </c>
      <c r="N162" s="52">
        <f t="shared" ref="N162" si="862">SUM(O162:P162)</f>
        <v>2980.2998379400001</v>
      </c>
      <c r="O162" s="52">
        <v>1672.1393128899999</v>
      </c>
      <c r="P162" s="52">
        <f t="shared" ref="P162" si="863">SUM(Q162:S162)</f>
        <v>1308.1605250500002</v>
      </c>
      <c r="Q162" s="52">
        <v>1041.9635063600001</v>
      </c>
      <c r="R162" s="52">
        <v>225.73406811000001</v>
      </c>
      <c r="S162" s="52">
        <v>40.462950579999998</v>
      </c>
      <c r="T162" s="52"/>
      <c r="U162" s="52"/>
      <c r="V162" s="52"/>
      <c r="W162" s="52"/>
      <c r="X162" s="52"/>
      <c r="Y162" s="52"/>
    </row>
    <row r="163" spans="1:25" hidden="1" outlineLevel="1" collapsed="1">
      <c r="A163" s="12">
        <v>45170</v>
      </c>
      <c r="B163" s="52">
        <v>11670.88394322</v>
      </c>
      <c r="C163" s="52">
        <f t="shared" ref="C163" si="864">I163+O163</f>
        <v>7845.7857616500005</v>
      </c>
      <c r="D163" s="52">
        <f t="shared" ref="D163" si="865">J163+P163</f>
        <v>3825.0981815699997</v>
      </c>
      <c r="E163" s="52">
        <f t="shared" ref="E163" si="866">K163+Q163</f>
        <v>3173.73174328</v>
      </c>
      <c r="F163" s="52">
        <f t="shared" ref="F163" si="867">L163+R163</f>
        <v>593.67030460000001</v>
      </c>
      <c r="G163" s="52">
        <f t="shared" ref="G163" si="868">M163+S163</f>
        <v>57.696133689999996</v>
      </c>
      <c r="H163" s="52">
        <f t="shared" ref="H163" si="869">SUM(I163:J163)</f>
        <v>8716.4670580099992</v>
      </c>
      <c r="I163" s="52">
        <v>6221.4416972600002</v>
      </c>
      <c r="J163" s="52">
        <f t="shared" ref="J163" si="870">SUM(K163:M163)</f>
        <v>2495.0253607499999</v>
      </c>
      <c r="K163" s="52">
        <v>2096.0123031399999</v>
      </c>
      <c r="L163" s="52">
        <v>381.6572185</v>
      </c>
      <c r="M163" s="52">
        <v>17.355839110000002</v>
      </c>
      <c r="N163" s="52">
        <f t="shared" ref="N163" si="871">SUM(O163:P163)</f>
        <v>2954.4168852100001</v>
      </c>
      <c r="O163" s="52">
        <v>1624.3440643900001</v>
      </c>
      <c r="P163" s="52">
        <f t="shared" ref="P163" si="872">SUM(Q163:S163)</f>
        <v>1330.0728208200001</v>
      </c>
      <c r="Q163" s="52">
        <v>1077.71944014</v>
      </c>
      <c r="R163" s="52">
        <v>212.01308610000001</v>
      </c>
      <c r="S163" s="52">
        <v>40.340294579999998</v>
      </c>
      <c r="T163" s="52"/>
      <c r="U163" s="52"/>
      <c r="V163" s="52"/>
      <c r="W163" s="52"/>
      <c r="X163" s="52"/>
      <c r="Y163" s="52"/>
    </row>
    <row r="164" spans="1:25" hidden="1" outlineLevel="1" collapsed="1">
      <c r="A164" s="12">
        <v>45200</v>
      </c>
      <c r="B164" s="52">
        <v>11568.86978142</v>
      </c>
      <c r="C164" s="52">
        <f t="shared" ref="C164" si="873">I164+O164</f>
        <v>7611.7753358099999</v>
      </c>
      <c r="D164" s="52">
        <f t="shared" ref="D164" si="874">J164+P164</f>
        <v>3957.0944456099996</v>
      </c>
      <c r="E164" s="52">
        <f t="shared" ref="E164" si="875">K164+Q164</f>
        <v>3299.0429892900002</v>
      </c>
      <c r="F164" s="52">
        <f t="shared" ref="F164" si="876">L164+R164</f>
        <v>599.48618422000004</v>
      </c>
      <c r="G164" s="52">
        <f t="shared" ref="G164" si="877">M164+S164</f>
        <v>58.565272100000001</v>
      </c>
      <c r="H164" s="52">
        <f t="shared" ref="H164" si="878">SUM(I164:J164)</f>
        <v>8585.2653385100002</v>
      </c>
      <c r="I164" s="52">
        <v>5985.4368971399999</v>
      </c>
      <c r="J164" s="52">
        <f t="shared" ref="J164" si="879">SUM(K164:M164)</f>
        <v>2599.8284413699998</v>
      </c>
      <c r="K164" s="52">
        <v>2193.4344449499999</v>
      </c>
      <c r="L164" s="52">
        <v>387.64216252</v>
      </c>
      <c r="M164" s="52">
        <v>18.751833900000001</v>
      </c>
      <c r="N164" s="52">
        <f t="shared" ref="N164" si="880">SUM(O164:P164)</f>
        <v>2983.6044429100002</v>
      </c>
      <c r="O164" s="52">
        <v>1626.33843867</v>
      </c>
      <c r="P164" s="52">
        <f t="shared" ref="P164" si="881">SUM(Q164:S164)</f>
        <v>1357.26600424</v>
      </c>
      <c r="Q164" s="52">
        <v>1105.60854434</v>
      </c>
      <c r="R164" s="52">
        <v>211.84402170000001</v>
      </c>
      <c r="S164" s="52">
        <v>39.8134382</v>
      </c>
      <c r="T164" s="52"/>
      <c r="U164" s="52"/>
      <c r="V164" s="52"/>
      <c r="W164" s="52"/>
      <c r="X164" s="52"/>
      <c r="Y164" s="52"/>
    </row>
    <row r="165" spans="1:25" collapsed="1">
      <c r="A165" s="12">
        <v>45231</v>
      </c>
      <c r="B165" s="52">
        <v>11698.88373453</v>
      </c>
      <c r="C165" s="52">
        <f t="shared" ref="C165" si="882">I165+O165</f>
        <v>7711.5397326100001</v>
      </c>
      <c r="D165" s="52">
        <f t="shared" ref="D165" si="883">J165+P165</f>
        <v>3987.3440019199998</v>
      </c>
      <c r="E165" s="52">
        <f t="shared" ref="E165" si="884">K165+Q165</f>
        <v>3108.0780431600001</v>
      </c>
      <c r="F165" s="52">
        <f t="shared" ref="F165" si="885">L165+R165</f>
        <v>820.34221064000008</v>
      </c>
      <c r="G165" s="52">
        <f t="shared" ref="G165" si="886">M165+S165</f>
        <v>58.923748119999999</v>
      </c>
      <c r="H165" s="52">
        <f t="shared" ref="H165" si="887">SUM(I165:J165)</f>
        <v>8695.7429310000007</v>
      </c>
      <c r="I165" s="52">
        <v>6063.6029164800002</v>
      </c>
      <c r="J165" s="52">
        <f t="shared" ref="J165" si="888">SUM(K165:M165)</f>
        <v>2632.14001452</v>
      </c>
      <c r="K165" s="52">
        <v>2021.8117968900001</v>
      </c>
      <c r="L165" s="52">
        <v>591.38407327000004</v>
      </c>
      <c r="M165" s="52">
        <v>18.944144359999999</v>
      </c>
      <c r="N165" s="52">
        <f t="shared" ref="N165" si="889">SUM(O165:P165)</f>
        <v>3003.1408035300001</v>
      </c>
      <c r="O165" s="52">
        <v>1647.9368161299999</v>
      </c>
      <c r="P165" s="52">
        <f t="shared" ref="P165" si="890">SUM(Q165:S165)</f>
        <v>1355.2039874</v>
      </c>
      <c r="Q165" s="52">
        <v>1086.26624627</v>
      </c>
      <c r="R165" s="52">
        <v>228.95813737</v>
      </c>
      <c r="S165" s="52">
        <v>39.979603760000003</v>
      </c>
      <c r="T165" s="52"/>
      <c r="U165" s="52"/>
      <c r="V165" s="52"/>
      <c r="W165" s="52"/>
      <c r="X165" s="52"/>
      <c r="Y165" s="52"/>
    </row>
    <row r="166" spans="1:25">
      <c r="A166" s="12">
        <v>45261</v>
      </c>
      <c r="B166" s="52">
        <v>12403.85758174</v>
      </c>
      <c r="C166" s="52">
        <f t="shared" ref="C166" si="891">I166+O166</f>
        <v>8390.0830809799991</v>
      </c>
      <c r="D166" s="52">
        <f t="shared" ref="D166" si="892">J166+P166</f>
        <v>4013.7745007599997</v>
      </c>
      <c r="E166" s="52">
        <f t="shared" ref="E166" si="893">K166+Q166</f>
        <v>3338.8917886600002</v>
      </c>
      <c r="F166" s="52">
        <f t="shared" ref="F166" si="894">L166+R166</f>
        <v>590.83297459999994</v>
      </c>
      <c r="G166" s="52">
        <f t="shared" ref="G166" si="895">M166+S166</f>
        <v>84.049737499999992</v>
      </c>
      <c r="H166" s="52">
        <f t="shared" ref="H166" si="896">SUM(I166:J166)</f>
        <v>9314.1061116799992</v>
      </c>
      <c r="I166" s="52">
        <v>6642.6965426899997</v>
      </c>
      <c r="J166" s="52">
        <f t="shared" ref="J166" si="897">SUM(K166:M166)</f>
        <v>2671.4095689899996</v>
      </c>
      <c r="K166" s="52">
        <v>2258.0551697199999</v>
      </c>
      <c r="L166" s="52">
        <v>378.89309947999999</v>
      </c>
      <c r="M166" s="52">
        <v>34.461299789999998</v>
      </c>
      <c r="N166" s="52">
        <f t="shared" ref="N166" si="898">SUM(O166:P166)</f>
        <v>3089.7514700600004</v>
      </c>
      <c r="O166" s="52">
        <v>1747.3865382900001</v>
      </c>
      <c r="P166" s="52">
        <f t="shared" ref="P166" si="899">SUM(Q166:S166)</f>
        <v>1342.3649317700001</v>
      </c>
      <c r="Q166" s="52">
        <v>1080.8366189400001</v>
      </c>
      <c r="R166" s="52">
        <v>211.93987512000001</v>
      </c>
      <c r="S166" s="52">
        <v>49.588437710000001</v>
      </c>
      <c r="T166" s="52"/>
      <c r="U166" s="52"/>
      <c r="V166" s="52"/>
      <c r="W166" s="52"/>
      <c r="X166" s="52"/>
      <c r="Y166" s="52"/>
    </row>
    <row r="167" spans="1:25">
      <c r="A167" s="12">
        <v>45292</v>
      </c>
      <c r="B167" s="52">
        <v>11828.514515519999</v>
      </c>
      <c r="C167" s="52">
        <f t="shared" ref="C167" si="900">I167+O167</f>
        <v>7890.2471704299996</v>
      </c>
      <c r="D167" s="52">
        <f t="shared" ref="D167" si="901">J167+P167</f>
        <v>3938.2673450900002</v>
      </c>
      <c r="E167" s="52">
        <f t="shared" ref="E167" si="902">K167+Q167</f>
        <v>3264.5386596500002</v>
      </c>
      <c r="F167" s="52">
        <f t="shared" ref="F167" si="903">L167+R167</f>
        <v>593.86143358000004</v>
      </c>
      <c r="G167" s="52">
        <f t="shared" ref="G167" si="904">M167+S167</f>
        <v>79.867251859999996</v>
      </c>
      <c r="H167" s="52">
        <f t="shared" ref="H167" si="905">SUM(I167:J167)</f>
        <v>8811.3167028699991</v>
      </c>
      <c r="I167" s="52">
        <v>6113.3331887699997</v>
      </c>
      <c r="J167" s="52">
        <f t="shared" ref="J167" si="906">SUM(K167:M167)</f>
        <v>2697.9835140999999</v>
      </c>
      <c r="K167" s="52">
        <v>2276.8762149300001</v>
      </c>
      <c r="L167" s="52">
        <v>389.37105097</v>
      </c>
      <c r="M167" s="52">
        <v>31.736248199999999</v>
      </c>
      <c r="N167" s="52">
        <f t="shared" ref="N167" si="907">SUM(O167:P167)</f>
        <v>3017.1978126499998</v>
      </c>
      <c r="O167" s="52">
        <v>1776.91398166</v>
      </c>
      <c r="P167" s="52">
        <f t="shared" ref="P167" si="908">SUM(Q167:S167)</f>
        <v>1240.2838309900001</v>
      </c>
      <c r="Q167" s="52">
        <v>987.66244472000005</v>
      </c>
      <c r="R167" s="52">
        <v>204.49038261000001</v>
      </c>
      <c r="S167" s="52">
        <v>48.131003659999998</v>
      </c>
      <c r="T167" s="52"/>
      <c r="U167" s="52"/>
      <c r="V167" s="52"/>
      <c r="W167" s="52"/>
      <c r="X167" s="52"/>
      <c r="Y167" s="52"/>
    </row>
    <row r="168" spans="1:25">
      <c r="A168" s="12">
        <v>45323</v>
      </c>
      <c r="B168" s="52">
        <v>11800.851953780002</v>
      </c>
      <c r="C168" s="52">
        <f t="shared" ref="C168" si="909">I168+O168</f>
        <v>7827.2550709900006</v>
      </c>
      <c r="D168" s="52">
        <f t="shared" ref="D168" si="910">J168+P168</f>
        <v>3973.5968827899997</v>
      </c>
      <c r="E168" s="52">
        <f t="shared" ref="E168" si="911">K168+Q168</f>
        <v>3290.7305193400002</v>
      </c>
      <c r="F168" s="52">
        <f t="shared" ref="F168" si="912">L168+R168</f>
        <v>606.72745379000003</v>
      </c>
      <c r="G168" s="52">
        <f t="shared" ref="G168" si="913">M168+S168</f>
        <v>76.138909659999996</v>
      </c>
      <c r="H168" s="52">
        <f t="shared" ref="H168" si="914">SUM(I168:J168)</f>
        <v>8831.4689463200011</v>
      </c>
      <c r="I168" s="52">
        <v>6096.4119873600002</v>
      </c>
      <c r="J168" s="52">
        <f t="shared" ref="J168" si="915">SUM(K168:M168)</f>
        <v>2735.05695896</v>
      </c>
      <c r="K168" s="52">
        <v>2304.7900306000001</v>
      </c>
      <c r="L168" s="52">
        <v>399.82407196999998</v>
      </c>
      <c r="M168" s="52">
        <v>30.442856389999999</v>
      </c>
      <c r="N168" s="52">
        <f t="shared" ref="N168" si="916">SUM(O168:P168)</f>
        <v>2969.38300746</v>
      </c>
      <c r="O168" s="52">
        <v>1730.8430836299999</v>
      </c>
      <c r="P168" s="52">
        <f t="shared" ref="P168" si="917">SUM(Q168:S168)</f>
        <v>1238.5399238299999</v>
      </c>
      <c r="Q168" s="52">
        <v>985.94048873999998</v>
      </c>
      <c r="R168" s="52">
        <v>206.90338181999999</v>
      </c>
      <c r="S168" s="52">
        <v>45.69605327</v>
      </c>
      <c r="T168" s="52"/>
      <c r="U168" s="52"/>
      <c r="V168" s="52"/>
      <c r="W168" s="52"/>
      <c r="X168" s="52"/>
      <c r="Y168" s="52"/>
    </row>
    <row r="169" spans="1:25">
      <c r="A169" s="12">
        <v>45352</v>
      </c>
      <c r="B169" s="52">
        <v>11958.921421129999</v>
      </c>
      <c r="C169" s="52">
        <f t="shared" ref="C169" si="918">I169+O169</f>
        <v>7856.1547780999999</v>
      </c>
      <c r="D169" s="52">
        <f t="shared" ref="D169" si="919">J169+P169</f>
        <v>4102.7666430299996</v>
      </c>
      <c r="E169" s="52">
        <f t="shared" ref="E169" si="920">K169+Q169</f>
        <v>3417.4462870999996</v>
      </c>
      <c r="F169" s="52">
        <f t="shared" ref="F169" si="921">L169+R169</f>
        <v>613.88109912000004</v>
      </c>
      <c r="G169" s="52">
        <f t="shared" ref="G169" si="922">M169+S169</f>
        <v>71.439256810000003</v>
      </c>
      <c r="H169" s="52">
        <f t="shared" ref="H169" si="923">SUM(I169:J169)</f>
        <v>8985.1163284199993</v>
      </c>
      <c r="I169" s="52">
        <v>6173.1757633799998</v>
      </c>
      <c r="J169" s="52">
        <f t="shared" ref="J169" si="924">SUM(K169:M169)</f>
        <v>2811.9405650399999</v>
      </c>
      <c r="K169" s="52">
        <v>2382.7166217499998</v>
      </c>
      <c r="L169" s="52">
        <v>401.07801938</v>
      </c>
      <c r="M169" s="52">
        <v>28.14592391</v>
      </c>
      <c r="N169" s="52">
        <f t="shared" ref="N169" si="925">SUM(O169:P169)</f>
        <v>2973.8050927099998</v>
      </c>
      <c r="O169" s="52">
        <v>1682.9790147199999</v>
      </c>
      <c r="P169" s="52">
        <f t="shared" ref="P169" si="926">SUM(Q169:S169)</f>
        <v>1290.8260779899999</v>
      </c>
      <c r="Q169" s="52">
        <v>1034.72966535</v>
      </c>
      <c r="R169" s="52">
        <v>212.80307973999999</v>
      </c>
      <c r="S169" s="52">
        <v>43.293332900000003</v>
      </c>
      <c r="T169" s="52"/>
      <c r="U169" s="52"/>
      <c r="V169" s="52"/>
      <c r="W169" s="52"/>
      <c r="X169" s="52"/>
      <c r="Y169" s="52"/>
    </row>
    <row r="170" spans="1:25">
      <c r="A170" s="12">
        <v>45383</v>
      </c>
      <c r="B170" s="52">
        <v>12182.827148979999</v>
      </c>
      <c r="C170" s="52">
        <f t="shared" ref="C170" si="927">I170+O170</f>
        <v>8085.1038515599994</v>
      </c>
      <c r="D170" s="52">
        <f t="shared" ref="D170" si="928">J170+P170</f>
        <v>4097.7232974199997</v>
      </c>
      <c r="E170" s="52">
        <f t="shared" ref="E170" si="929">K170+Q170</f>
        <v>3413.7519142699998</v>
      </c>
      <c r="F170" s="52">
        <f t="shared" ref="F170" si="930">L170+R170</f>
        <v>615.83222917000001</v>
      </c>
      <c r="G170" s="52">
        <f t="shared" ref="G170" si="931">M170+S170</f>
        <v>68.139153980000003</v>
      </c>
      <c r="H170" s="52">
        <f t="shared" ref="H170" si="932">SUM(I170:J170)</f>
        <v>9187.8710924099996</v>
      </c>
      <c r="I170" s="52">
        <v>6354.1323617999997</v>
      </c>
      <c r="J170" s="52">
        <f t="shared" ref="J170" si="933">SUM(K170:M170)</f>
        <v>2833.7387306099999</v>
      </c>
      <c r="K170" s="52">
        <v>2404.24186229</v>
      </c>
      <c r="L170" s="52">
        <v>401.98940918</v>
      </c>
      <c r="M170" s="52">
        <v>27.507459140000002</v>
      </c>
      <c r="N170" s="52">
        <f t="shared" ref="N170" si="934">SUM(O170:P170)</f>
        <v>2994.9560565699999</v>
      </c>
      <c r="O170" s="52">
        <v>1730.9714897599999</v>
      </c>
      <c r="P170" s="52">
        <f t="shared" ref="P170" si="935">SUM(Q170:S170)</f>
        <v>1263.9845668099999</v>
      </c>
      <c r="Q170" s="52">
        <v>1009.51005198</v>
      </c>
      <c r="R170" s="52">
        <v>213.84281999000001</v>
      </c>
      <c r="S170" s="52">
        <v>40.631694840000002</v>
      </c>
      <c r="T170" s="52"/>
      <c r="U170" s="52"/>
      <c r="V170" s="52"/>
      <c r="W170" s="52"/>
      <c r="X170" s="52"/>
      <c r="Y170" s="52"/>
    </row>
    <row r="171" spans="1:25">
      <c r="A171" s="12">
        <v>45413</v>
      </c>
      <c r="B171" s="52">
        <v>12460.157250749999</v>
      </c>
      <c r="C171" s="52">
        <f t="shared" ref="C171" si="936">I171+O171</f>
        <v>8303.0264787899996</v>
      </c>
      <c r="D171" s="52">
        <f t="shared" ref="D171" si="937">J171+P171</f>
        <v>4157.1307719599999</v>
      </c>
      <c r="E171" s="52">
        <f t="shared" ref="E171" si="938">K171+Q171</f>
        <v>3464.23868502</v>
      </c>
      <c r="F171" s="52">
        <f t="shared" ref="F171" si="939">L171+R171</f>
        <v>624.70286433000001</v>
      </c>
      <c r="G171" s="52">
        <f t="shared" ref="G171" si="940">M171+S171</f>
        <v>68.189222610000002</v>
      </c>
      <c r="H171" s="52">
        <f t="shared" ref="H171" si="941">SUM(I171:J171)</f>
        <v>9397.1967320999993</v>
      </c>
      <c r="I171" s="52">
        <v>6507.2549734599997</v>
      </c>
      <c r="J171" s="52">
        <f t="shared" ref="J171" si="942">SUM(K171:M171)</f>
        <v>2889.94175864</v>
      </c>
      <c r="K171" s="52">
        <v>2454.78205708</v>
      </c>
      <c r="L171" s="52">
        <v>408.19290708</v>
      </c>
      <c r="M171" s="52">
        <v>26.966794480000001</v>
      </c>
      <c r="N171" s="52">
        <f t="shared" ref="N171" si="943">SUM(O171:P171)</f>
        <v>3062.9605186500003</v>
      </c>
      <c r="O171" s="52">
        <v>1795.7715053300001</v>
      </c>
      <c r="P171" s="52">
        <f t="shared" ref="P171" si="944">SUM(Q171:S171)</f>
        <v>1267.18901332</v>
      </c>
      <c r="Q171" s="52">
        <v>1009.45662794</v>
      </c>
      <c r="R171" s="52">
        <v>216.50995725000001</v>
      </c>
      <c r="S171" s="52">
        <v>41.222428129999997</v>
      </c>
      <c r="T171" s="52"/>
      <c r="U171" s="52"/>
      <c r="V171" s="52"/>
      <c r="W171" s="52"/>
      <c r="X171" s="52"/>
      <c r="Y171" s="52"/>
    </row>
    <row r="172" spans="1:25">
      <c r="A172" s="12">
        <v>45444</v>
      </c>
      <c r="B172" s="52">
        <v>13072.528389950001</v>
      </c>
      <c r="C172" s="52">
        <f t="shared" ref="C172" si="945">I172+O172</f>
        <v>8955.9846274800002</v>
      </c>
      <c r="D172" s="52">
        <f t="shared" ref="D172" si="946">J172+P172</f>
        <v>4116.5437624700007</v>
      </c>
      <c r="E172" s="52">
        <f t="shared" ref="E172" si="947">K172+Q172</f>
        <v>3409.9565213000001</v>
      </c>
      <c r="F172" s="52">
        <f t="shared" ref="F172" si="948">L172+R172</f>
        <v>638.32782623000003</v>
      </c>
      <c r="G172" s="52">
        <f t="shared" ref="G172" si="949">M172+S172</f>
        <v>68.259414939999999</v>
      </c>
      <c r="H172" s="52">
        <f t="shared" ref="H172" si="950">SUM(I172:J172)</f>
        <v>10007.536233840001</v>
      </c>
      <c r="I172" s="52">
        <v>7116.5775267500003</v>
      </c>
      <c r="J172" s="52">
        <f t="shared" ref="J172" si="951">SUM(K172:M172)</f>
        <v>2890.9587070900002</v>
      </c>
      <c r="K172" s="52">
        <v>2449.1155598099999</v>
      </c>
      <c r="L172" s="52">
        <v>414.47113905999998</v>
      </c>
      <c r="M172" s="52">
        <v>27.372008220000001</v>
      </c>
      <c r="N172" s="52">
        <f t="shared" ref="N172" si="952">SUM(O172:P172)</f>
        <v>3064.99215611</v>
      </c>
      <c r="O172" s="52">
        <v>1839.4071007299999</v>
      </c>
      <c r="P172" s="52">
        <f t="shared" ref="P172" si="953">SUM(Q172:S172)</f>
        <v>1225.5850553800001</v>
      </c>
      <c r="Q172" s="52">
        <v>960.84096149000004</v>
      </c>
      <c r="R172" s="52">
        <v>223.85668716999999</v>
      </c>
      <c r="S172" s="52">
        <v>40.887406720000001</v>
      </c>
      <c r="T172" s="52"/>
      <c r="U172" s="52"/>
      <c r="V172" s="52"/>
      <c r="W172" s="52"/>
      <c r="X172" s="52"/>
      <c r="Y172" s="52"/>
    </row>
    <row r="173" spans="1:25">
      <c r="A173" s="12">
        <v>45474</v>
      </c>
      <c r="B173" s="52">
        <v>12999.312577370001</v>
      </c>
      <c r="C173" s="52">
        <f t="shared" ref="C173" si="954">I173+O173</f>
        <v>8858.2311738900007</v>
      </c>
      <c r="D173" s="52">
        <f t="shared" ref="D173" si="955">J173+P173</f>
        <v>4141.0814034800005</v>
      </c>
      <c r="E173" s="52">
        <f t="shared" ref="E173" si="956">K173+Q173</f>
        <v>3043.5366218999998</v>
      </c>
      <c r="F173" s="52">
        <f t="shared" ref="F173" si="957">L173+R173</f>
        <v>1030.8715772799999</v>
      </c>
      <c r="G173" s="52">
        <f t="shared" ref="G173" si="958">M173+S173</f>
        <v>66.673204300000009</v>
      </c>
      <c r="H173" s="52">
        <f t="shared" ref="H173" si="959">SUM(I173:J173)</f>
        <v>9897.8281376100003</v>
      </c>
      <c r="I173" s="52">
        <v>6972.6802098400003</v>
      </c>
      <c r="J173" s="52">
        <f t="shared" ref="J173" si="960">SUM(K173:M173)</f>
        <v>2925.14792777</v>
      </c>
      <c r="K173" s="52">
        <v>2176.8000752799999</v>
      </c>
      <c r="L173" s="52">
        <v>721.15921719999994</v>
      </c>
      <c r="M173" s="52">
        <v>27.188635290000001</v>
      </c>
      <c r="N173" s="52">
        <f t="shared" ref="N173" si="961">SUM(O173:P173)</f>
        <v>3101.48443976</v>
      </c>
      <c r="O173" s="52">
        <v>1885.5509640499999</v>
      </c>
      <c r="P173" s="52">
        <f t="shared" ref="P173" si="962">SUM(Q173:S173)</f>
        <v>1215.93347571</v>
      </c>
      <c r="Q173" s="52">
        <v>866.73654662000001</v>
      </c>
      <c r="R173" s="52">
        <v>309.71236008</v>
      </c>
      <c r="S173" s="52">
        <v>39.484569010000001</v>
      </c>
      <c r="T173" s="52"/>
      <c r="U173" s="52"/>
      <c r="V173" s="52"/>
      <c r="W173" s="52"/>
      <c r="X173" s="52"/>
      <c r="Y173" s="52"/>
    </row>
    <row r="174" spans="1:25">
      <c r="A174" s="12">
        <v>45505</v>
      </c>
      <c r="B174" s="52">
        <v>12898.957907610002</v>
      </c>
      <c r="C174" s="52">
        <f t="shared" ref="C174" si="963">I174+O174</f>
        <v>8782.2215040400006</v>
      </c>
      <c r="D174" s="52">
        <f t="shared" ref="D174" si="964">J174+P174</f>
        <v>4116.7364035699993</v>
      </c>
      <c r="E174" s="52">
        <f t="shared" ref="E174" si="965">K174+Q174</f>
        <v>3002.7335067499998</v>
      </c>
      <c r="F174" s="52">
        <f t="shared" ref="F174" si="966">L174+R174</f>
        <v>1049.2610941799999</v>
      </c>
      <c r="G174" s="52">
        <f t="shared" ref="G174" si="967">M174+S174</f>
        <v>64.741802640000003</v>
      </c>
      <c r="H174" s="52">
        <f t="shared" ref="H174" si="968">SUM(I174:J174)</f>
        <v>9795.9956424299999</v>
      </c>
      <c r="I174" s="52">
        <v>6898.8703172300002</v>
      </c>
      <c r="J174" s="52">
        <f t="shared" ref="J174" si="969">SUM(K174:M174)</f>
        <v>2897.1253251999997</v>
      </c>
      <c r="K174" s="52">
        <v>2149.5071762699999</v>
      </c>
      <c r="L174" s="52">
        <v>722.19002697999997</v>
      </c>
      <c r="M174" s="52">
        <v>25.428121950000001</v>
      </c>
      <c r="N174" s="52">
        <f t="shared" ref="N174" si="970">SUM(O174:P174)</f>
        <v>3102.96226518</v>
      </c>
      <c r="O174" s="52">
        <v>1883.3511868099999</v>
      </c>
      <c r="P174" s="52">
        <f t="shared" ref="P174" si="971">SUM(Q174:S174)</f>
        <v>1219.6110783699999</v>
      </c>
      <c r="Q174" s="52">
        <v>853.22633048</v>
      </c>
      <c r="R174" s="52">
        <v>327.07106720000002</v>
      </c>
      <c r="S174" s="52">
        <v>39.313680689999998</v>
      </c>
      <c r="T174" s="52"/>
      <c r="U174" s="52"/>
      <c r="V174" s="52"/>
      <c r="W174" s="52"/>
      <c r="X174" s="52"/>
      <c r="Y174" s="52"/>
    </row>
    <row r="175" spans="1:25">
      <c r="A175" s="12">
        <v>45536</v>
      </c>
      <c r="B175" s="52">
        <v>13192.914366140001</v>
      </c>
      <c r="C175" s="52">
        <f t="shared" ref="C175" si="972">I175+O175</f>
        <v>9081.0058015600007</v>
      </c>
      <c r="D175" s="52">
        <f t="shared" ref="D175" si="973">J175+P175</f>
        <v>4111.9085645800005</v>
      </c>
      <c r="E175" s="52">
        <f t="shared" ref="E175" si="974">K175+Q175</f>
        <v>3005.3289165300002</v>
      </c>
      <c r="F175" s="52">
        <f t="shared" ref="F175" si="975">L175+R175</f>
        <v>1043.2804260400001</v>
      </c>
      <c r="G175" s="52">
        <f t="shared" ref="G175" si="976">M175+S175</f>
        <v>63.299222009999994</v>
      </c>
      <c r="H175" s="52">
        <f t="shared" ref="H175" si="977">SUM(I175:J175)</f>
        <v>10094.2650411</v>
      </c>
      <c r="I175" s="52">
        <v>7160.9382446700001</v>
      </c>
      <c r="J175" s="52">
        <f t="shared" ref="J175" si="978">SUM(K175:M175)</f>
        <v>2933.3267964300003</v>
      </c>
      <c r="K175" s="52">
        <v>2186.7703193500001</v>
      </c>
      <c r="L175" s="52">
        <v>721.73775333000003</v>
      </c>
      <c r="M175" s="52">
        <v>24.81872375</v>
      </c>
      <c r="N175" s="52">
        <f t="shared" ref="N175" si="979">SUM(O175:P175)</f>
        <v>3098.6493250399999</v>
      </c>
      <c r="O175" s="52">
        <v>1920.0675568900001</v>
      </c>
      <c r="P175" s="52">
        <f t="shared" ref="P175" si="980">SUM(Q175:S175)</f>
        <v>1178.58176815</v>
      </c>
      <c r="Q175" s="52">
        <v>818.55859717999999</v>
      </c>
      <c r="R175" s="52">
        <v>321.54267270999998</v>
      </c>
      <c r="S175" s="52">
        <v>38.480498259999997</v>
      </c>
      <c r="T175" s="52"/>
      <c r="U175" s="52"/>
      <c r="V175" s="52"/>
      <c r="W175" s="52"/>
      <c r="X175" s="52"/>
      <c r="Y175" s="52"/>
    </row>
    <row r="176" spans="1:25">
      <c r="A176" s="12">
        <v>45566</v>
      </c>
      <c r="B176" s="52">
        <v>13169.56270174</v>
      </c>
      <c r="C176" s="52">
        <f t="shared" ref="C176" si="981">I176+O176</f>
        <v>9003.6863153400009</v>
      </c>
      <c r="D176" s="52">
        <f t="shared" ref="D176" si="982">J176+P176</f>
        <v>4165.8763864000002</v>
      </c>
      <c r="E176" s="52">
        <f t="shared" ref="E176" si="983">K176+Q176</f>
        <v>3005.9128030900001</v>
      </c>
      <c r="F176" s="52">
        <f t="shared" ref="F176" si="984">L176+R176</f>
        <v>1077.2710522900002</v>
      </c>
      <c r="G176" s="52">
        <f t="shared" ref="G176" si="985">M176+S176</f>
        <v>82.69253101999999</v>
      </c>
      <c r="H176" s="52">
        <f t="shared" ref="H176" si="986">SUM(I176:J176)</f>
        <v>10103.7253093</v>
      </c>
      <c r="I176" s="52">
        <v>7154.8281292600004</v>
      </c>
      <c r="J176" s="52">
        <f t="shared" ref="J176" si="987">SUM(K176:M176)</f>
        <v>2948.89718004</v>
      </c>
      <c r="K176" s="52">
        <v>2161.3286805299999</v>
      </c>
      <c r="L176" s="52">
        <v>747.76183260000005</v>
      </c>
      <c r="M176" s="52">
        <v>39.806666909999997</v>
      </c>
      <c r="N176" s="52">
        <f t="shared" ref="N176" si="988">SUM(O176:P176)</f>
        <v>3065.8373924400003</v>
      </c>
      <c r="O176" s="52">
        <v>1848.85818608</v>
      </c>
      <c r="P176" s="52">
        <f t="shared" ref="P176" si="989">SUM(Q176:S176)</f>
        <v>1216.97920636</v>
      </c>
      <c r="Q176" s="52">
        <v>844.58412255999997</v>
      </c>
      <c r="R176" s="52">
        <v>329.50921969000001</v>
      </c>
      <c r="S176" s="52">
        <v>42.88586411</v>
      </c>
      <c r="T176" s="52"/>
      <c r="U176" s="52"/>
      <c r="V176" s="52"/>
      <c r="W176" s="52"/>
      <c r="X176" s="52"/>
      <c r="Y176" s="52"/>
    </row>
    <row r="177" spans="1:25">
      <c r="A177" s="12">
        <v>45597</v>
      </c>
      <c r="B177" s="52">
        <v>13149.298320739998</v>
      </c>
      <c r="C177" s="52">
        <f t="shared" ref="C177" si="990">I177+O177</f>
        <v>8940.823494799999</v>
      </c>
      <c r="D177" s="52">
        <f t="shared" ref="D177" si="991">J177+P177</f>
        <v>4208.4748259400003</v>
      </c>
      <c r="E177" s="52">
        <f t="shared" ref="E177" si="992">K177+Q177</f>
        <v>3043.2284861600001</v>
      </c>
      <c r="F177" s="52">
        <f t="shared" ref="F177" si="993">L177+R177</f>
        <v>1073.9900460399999</v>
      </c>
      <c r="G177" s="52">
        <f t="shared" ref="G177" si="994">M177+S177</f>
        <v>91.256293740000004</v>
      </c>
      <c r="H177" s="52">
        <f t="shared" ref="H177" si="995">SUM(I177:J177)</f>
        <v>10093.86836651</v>
      </c>
      <c r="I177" s="52">
        <v>7116.6495090099997</v>
      </c>
      <c r="J177" s="52">
        <f t="shared" ref="J177" si="996">SUM(K177:M177)</f>
        <v>2977.2188575</v>
      </c>
      <c r="K177" s="52">
        <v>2186.8232087199999</v>
      </c>
      <c r="L177" s="52">
        <v>748.72062228000004</v>
      </c>
      <c r="M177" s="52">
        <v>41.675026500000001</v>
      </c>
      <c r="N177" s="52">
        <f t="shared" ref="N177" si="997">SUM(O177:P177)</f>
        <v>3055.42995423</v>
      </c>
      <c r="O177" s="52">
        <v>1824.17398579</v>
      </c>
      <c r="P177" s="52">
        <f t="shared" ref="P177" si="998">SUM(Q177:S177)</f>
        <v>1231.2559684400001</v>
      </c>
      <c r="Q177" s="52">
        <v>856.40527743999996</v>
      </c>
      <c r="R177" s="52">
        <v>325.26942376</v>
      </c>
      <c r="S177" s="52">
        <v>49.581267240000003</v>
      </c>
      <c r="T177" s="52"/>
      <c r="U177" s="52"/>
      <c r="V177" s="52"/>
      <c r="W177" s="52"/>
      <c r="X177" s="52"/>
      <c r="Y177" s="52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3.6640625" style="31" customWidth="1"/>
    <col min="4" max="4" width="12.88671875" style="31" customWidth="1"/>
    <col min="5" max="5" width="13.6640625" style="31" customWidth="1"/>
    <col min="6" max="6" width="14.88671875" style="31" customWidth="1"/>
    <col min="7" max="7" width="15.5546875" style="31" customWidth="1"/>
    <col min="8" max="8" width="11.44140625" style="31" customWidth="1"/>
    <col min="9" max="9" width="15.88671875" style="31" customWidth="1"/>
    <col min="10" max="10" width="13.109375" style="31" customWidth="1"/>
    <col min="11" max="11" width="13" style="31" customWidth="1"/>
    <col min="12" max="12" width="15.44140625" style="31" customWidth="1"/>
    <col min="13" max="13" width="10.88671875" style="31" customWidth="1"/>
    <col min="14" max="14" width="12.109375" style="31" customWidth="1"/>
    <col min="15" max="15" width="14.33203125" style="31" customWidth="1"/>
    <col min="16" max="16" width="7.109375" style="31" customWidth="1"/>
    <col min="17" max="17" width="10.33203125" style="31" customWidth="1"/>
    <col min="18" max="18" width="11.109375" style="31" customWidth="1"/>
    <col min="19" max="16384" width="9.109375" style="31"/>
  </cols>
  <sheetData>
    <row r="1" spans="1:23">
      <c r="A1" s="36" t="s">
        <v>157</v>
      </c>
      <c r="B1" s="25"/>
    </row>
    <row r="2" spans="1:23" ht="5.25" customHeight="1"/>
    <row r="3" spans="1:23" ht="25.5" customHeight="1">
      <c r="A3" s="226" t="s">
        <v>106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</row>
    <row r="4" spans="1:23" ht="12.75" customHeight="1">
      <c r="A4" s="219" t="s">
        <v>130</v>
      </c>
      <c r="B4" s="231"/>
      <c r="C4" s="231"/>
      <c r="D4" s="231"/>
      <c r="E4" s="231"/>
      <c r="F4" s="231"/>
    </row>
    <row r="5" spans="1:23" ht="12.75" customHeight="1">
      <c r="A5" s="33" t="s">
        <v>231</v>
      </c>
    </row>
    <row r="6" spans="1:23" ht="12.75" customHeight="1">
      <c r="A6" s="243" t="s">
        <v>0</v>
      </c>
      <c r="B6" s="247" t="s">
        <v>1</v>
      </c>
      <c r="C6" s="251" t="s">
        <v>50</v>
      </c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3"/>
    </row>
    <row r="7" spans="1:23" s="34" customFormat="1" ht="12.75" customHeight="1">
      <c r="A7" s="244"/>
      <c r="B7" s="248"/>
      <c r="C7" s="236" t="s">
        <v>49</v>
      </c>
      <c r="D7" s="236" t="s">
        <v>48</v>
      </c>
      <c r="E7" s="236" t="s">
        <v>47</v>
      </c>
      <c r="F7" s="236" t="s">
        <v>46</v>
      </c>
      <c r="G7" s="236" t="s">
        <v>45</v>
      </c>
      <c r="H7" s="236" t="s">
        <v>44</v>
      </c>
      <c r="I7" s="236" t="s">
        <v>43</v>
      </c>
      <c r="J7" s="236" t="s">
        <v>42</v>
      </c>
      <c r="K7" s="236" t="s">
        <v>41</v>
      </c>
      <c r="L7" s="236" t="s">
        <v>40</v>
      </c>
      <c r="M7" s="239" t="s">
        <v>263</v>
      </c>
      <c r="N7" s="236" t="s">
        <v>39</v>
      </c>
      <c r="O7" s="236" t="s">
        <v>38</v>
      </c>
      <c r="P7" s="236" t="s">
        <v>52</v>
      </c>
      <c r="Q7" s="236" t="s">
        <v>37</v>
      </c>
      <c r="R7" s="236" t="s">
        <v>36</v>
      </c>
      <c r="S7" s="240" t="s">
        <v>35</v>
      </c>
      <c r="T7" s="236" t="s">
        <v>34</v>
      </c>
    </row>
    <row r="8" spans="1:23" s="34" customFormat="1" ht="12.75" customHeight="1">
      <c r="A8" s="245"/>
      <c r="B8" s="249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41"/>
      <c r="T8" s="237"/>
    </row>
    <row r="9" spans="1:23" s="34" customFormat="1" ht="71.25" customHeight="1">
      <c r="A9" s="246"/>
      <c r="B9" s="250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42"/>
      <c r="T9" s="238"/>
    </row>
    <row r="10" spans="1:23" s="34" customFormat="1" collapsed="1">
      <c r="A10" s="151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2">
        <v>41275</v>
      </c>
      <c r="B35" s="123">
        <v>626.37919121000004</v>
      </c>
      <c r="C35" s="123">
        <v>20.791525679999999</v>
      </c>
      <c r="D35" s="123">
        <v>3.3690984200000003</v>
      </c>
      <c r="E35" s="123">
        <v>187.55089508</v>
      </c>
      <c r="F35" s="123">
        <v>135.65728780000001</v>
      </c>
      <c r="G35" s="123">
        <v>7.0426472199999992</v>
      </c>
      <c r="H35" s="123">
        <v>24.585568500000001</v>
      </c>
      <c r="I35" s="123">
        <v>144.72568178</v>
      </c>
      <c r="J35" s="123">
        <v>32.25680243</v>
      </c>
      <c r="K35" s="123">
        <v>4.7454553100000005</v>
      </c>
      <c r="L35" s="123">
        <v>6.3949990000000012</v>
      </c>
      <c r="M35" s="177" t="s">
        <v>189</v>
      </c>
      <c r="N35" s="123">
        <v>12.024698000000003</v>
      </c>
      <c r="O35" s="123">
        <v>13.17061473</v>
      </c>
      <c r="P35" s="123">
        <v>5.8332820100000005</v>
      </c>
      <c r="Q35" s="123">
        <v>9.0430166099999987</v>
      </c>
      <c r="R35" s="123">
        <v>10.88402795</v>
      </c>
      <c r="S35" s="123">
        <v>1.1352883300000001</v>
      </c>
      <c r="T35" s="123">
        <v>7.1683023600000002</v>
      </c>
      <c r="U35" s="123"/>
      <c r="V35" s="123"/>
    </row>
    <row r="36" spans="1:22" hidden="1" outlineLevel="1">
      <c r="A36" s="12">
        <v>41306</v>
      </c>
      <c r="B36" s="123">
        <v>574.41795152000009</v>
      </c>
      <c r="C36" s="123">
        <v>22.765408359999999</v>
      </c>
      <c r="D36" s="123">
        <v>6.1651275000000005</v>
      </c>
      <c r="E36" s="123">
        <v>190.33544898000002</v>
      </c>
      <c r="F36" s="123">
        <v>151.42019099999999</v>
      </c>
      <c r="G36" s="123">
        <v>4.29476514</v>
      </c>
      <c r="H36" s="123">
        <v>21.69687287</v>
      </c>
      <c r="I36" s="123">
        <v>71.197604650000002</v>
      </c>
      <c r="J36" s="123">
        <v>28.681164640000002</v>
      </c>
      <c r="K36" s="123">
        <v>4.6915585999999996</v>
      </c>
      <c r="L36" s="123">
        <v>6.8624517000000012</v>
      </c>
      <c r="M36" s="177" t="s">
        <v>189</v>
      </c>
      <c r="N36" s="123">
        <v>13.226389379999999</v>
      </c>
      <c r="O36" s="123">
        <v>15.13085837</v>
      </c>
      <c r="P36" s="123">
        <v>3.9480601699999998</v>
      </c>
      <c r="Q36" s="123">
        <v>9.3598111999999993</v>
      </c>
      <c r="R36" s="123">
        <v>15.90809299</v>
      </c>
      <c r="S36" s="123">
        <v>0.96698726000000002</v>
      </c>
      <c r="T36" s="123">
        <v>7.7671587099999986</v>
      </c>
      <c r="U36" s="123"/>
      <c r="V36" s="123"/>
    </row>
    <row r="37" spans="1:22" hidden="1" outlineLevel="1">
      <c r="A37" s="12">
        <v>41334</v>
      </c>
      <c r="B37" s="123">
        <v>536.63337479999996</v>
      </c>
      <c r="C37" s="123">
        <v>27.152115439999999</v>
      </c>
      <c r="D37" s="123">
        <v>6.216845769999999</v>
      </c>
      <c r="E37" s="123">
        <v>167.42274479000002</v>
      </c>
      <c r="F37" s="123">
        <v>127.78647380999999</v>
      </c>
      <c r="G37" s="123">
        <v>3.2716767899999999</v>
      </c>
      <c r="H37" s="123">
        <v>27.88926618</v>
      </c>
      <c r="I37" s="123">
        <v>72.727010849999999</v>
      </c>
      <c r="J37" s="123">
        <v>26.987977559999997</v>
      </c>
      <c r="K37" s="123">
        <v>4.4329136899999995</v>
      </c>
      <c r="L37" s="123">
        <v>7.5570051599999992</v>
      </c>
      <c r="M37" s="177" t="s">
        <v>189</v>
      </c>
      <c r="N37" s="123">
        <v>13.256733000000001</v>
      </c>
      <c r="O37" s="123">
        <v>16.016788430000002</v>
      </c>
      <c r="P37" s="123">
        <v>3.8589598299999999</v>
      </c>
      <c r="Q37" s="123">
        <v>8.8775930600000006</v>
      </c>
      <c r="R37" s="123">
        <v>16.634425799999999</v>
      </c>
      <c r="S37" s="123">
        <v>3.4074730299999998</v>
      </c>
      <c r="T37" s="123">
        <v>3.1373716099999998</v>
      </c>
      <c r="U37" s="123"/>
      <c r="V37" s="123"/>
    </row>
    <row r="38" spans="1:22" hidden="1" outlineLevel="1">
      <c r="A38" s="12">
        <v>41365</v>
      </c>
      <c r="B38" s="123">
        <v>563.82908582999994</v>
      </c>
      <c r="C38" s="123">
        <v>22.675255199999999</v>
      </c>
      <c r="D38" s="123">
        <v>5.8324308900000004</v>
      </c>
      <c r="E38" s="123">
        <v>159.17340530999999</v>
      </c>
      <c r="F38" s="123">
        <v>140.21734284999999</v>
      </c>
      <c r="G38" s="123">
        <v>3.27312052</v>
      </c>
      <c r="H38" s="123">
        <v>27.9347882</v>
      </c>
      <c r="I38" s="123">
        <v>71.743475599999996</v>
      </c>
      <c r="J38" s="123">
        <v>38.766500800000003</v>
      </c>
      <c r="K38" s="123">
        <v>4.8780016399999999</v>
      </c>
      <c r="L38" s="123">
        <v>8.120700639999999</v>
      </c>
      <c r="M38" s="177" t="s">
        <v>189</v>
      </c>
      <c r="N38" s="123">
        <v>11.659669390000001</v>
      </c>
      <c r="O38" s="123">
        <v>25.297020890000002</v>
      </c>
      <c r="P38" s="123">
        <v>3.0544804600000006</v>
      </c>
      <c r="Q38" s="123">
        <v>21.933003729999999</v>
      </c>
      <c r="R38" s="123">
        <v>14.50198718</v>
      </c>
      <c r="S38" s="123">
        <v>2.0085713099999998</v>
      </c>
      <c r="T38" s="123">
        <v>2.75933122</v>
      </c>
      <c r="U38" s="123"/>
      <c r="V38" s="123"/>
    </row>
    <row r="39" spans="1:22" hidden="1" outlineLevel="1">
      <c r="A39" s="12">
        <v>41395</v>
      </c>
      <c r="B39" s="123">
        <v>616.81159527000011</v>
      </c>
      <c r="C39" s="123">
        <v>29.493083640000002</v>
      </c>
      <c r="D39" s="123">
        <v>7.4286278699999997</v>
      </c>
      <c r="E39" s="123">
        <v>226.71177340999998</v>
      </c>
      <c r="F39" s="123">
        <v>116.43657649000001</v>
      </c>
      <c r="G39" s="123">
        <v>2.9733421199999994</v>
      </c>
      <c r="H39" s="123">
        <v>31.794586129999995</v>
      </c>
      <c r="I39" s="123">
        <v>71.517408180000004</v>
      </c>
      <c r="J39" s="123">
        <v>34.79530699</v>
      </c>
      <c r="K39" s="123">
        <v>7.0952283000000005</v>
      </c>
      <c r="L39" s="123">
        <v>7.4907096899999992</v>
      </c>
      <c r="M39" s="177" t="s">
        <v>189</v>
      </c>
      <c r="N39" s="123">
        <v>13.781387410000001</v>
      </c>
      <c r="O39" s="123">
        <v>16.97379806</v>
      </c>
      <c r="P39" s="123">
        <v>3.5126951799999997</v>
      </c>
      <c r="Q39" s="123">
        <v>27.73012151</v>
      </c>
      <c r="R39" s="123">
        <v>13.55137174</v>
      </c>
      <c r="S39" s="123">
        <v>2.3358612499999998</v>
      </c>
      <c r="T39" s="123">
        <v>3.1897172999999999</v>
      </c>
      <c r="U39" s="123"/>
      <c r="V39" s="123"/>
    </row>
    <row r="40" spans="1:22" hidden="1" outlineLevel="1">
      <c r="A40" s="12">
        <v>41426</v>
      </c>
      <c r="B40" s="123">
        <v>548.67639153999994</v>
      </c>
      <c r="C40" s="123">
        <v>22.854965229999998</v>
      </c>
      <c r="D40" s="123">
        <v>9.5641427799999992</v>
      </c>
      <c r="E40" s="123">
        <v>163.65848649999998</v>
      </c>
      <c r="F40" s="123">
        <v>117.77256906000001</v>
      </c>
      <c r="G40" s="123">
        <v>1.9866198600000002</v>
      </c>
      <c r="H40" s="123">
        <v>29.695229060000003</v>
      </c>
      <c r="I40" s="123">
        <v>78.728210590000003</v>
      </c>
      <c r="J40" s="123">
        <v>30.808163909999998</v>
      </c>
      <c r="K40" s="123">
        <v>7.9351487599999997</v>
      </c>
      <c r="L40" s="123">
        <v>6.654326339999999</v>
      </c>
      <c r="M40" s="177" t="s">
        <v>189</v>
      </c>
      <c r="N40" s="123">
        <v>16.807350509999999</v>
      </c>
      <c r="O40" s="123">
        <v>12.978231769999999</v>
      </c>
      <c r="P40" s="123">
        <v>6.0827252500000002</v>
      </c>
      <c r="Q40" s="123">
        <v>25.585249189999999</v>
      </c>
      <c r="R40" s="123">
        <v>13.489555280000001</v>
      </c>
      <c r="S40" s="123">
        <v>1.3361149800000001</v>
      </c>
      <c r="T40" s="123">
        <v>2.7393024700000002</v>
      </c>
      <c r="U40" s="123"/>
      <c r="V40" s="123"/>
    </row>
    <row r="41" spans="1:22" hidden="1" outlineLevel="1">
      <c r="A41" s="12">
        <v>41456</v>
      </c>
      <c r="B41" s="123">
        <v>575.66580339000006</v>
      </c>
      <c r="C41" s="123">
        <v>25.4062217</v>
      </c>
      <c r="D41" s="123">
        <v>10.355230279999999</v>
      </c>
      <c r="E41" s="123">
        <v>170.32186279000001</v>
      </c>
      <c r="F41" s="123">
        <v>126.58377214999999</v>
      </c>
      <c r="G41" s="123">
        <v>3.5975229099999999</v>
      </c>
      <c r="H41" s="123">
        <v>33.610770070000001</v>
      </c>
      <c r="I41" s="123">
        <v>79.496190319999997</v>
      </c>
      <c r="J41" s="123">
        <v>32.629569330000002</v>
      </c>
      <c r="K41" s="123">
        <v>8.1932604700000002</v>
      </c>
      <c r="L41" s="123">
        <v>8.8890146800000007</v>
      </c>
      <c r="M41" s="177" t="s">
        <v>189</v>
      </c>
      <c r="N41" s="123">
        <v>15.31683836</v>
      </c>
      <c r="O41" s="123">
        <v>14.65818765</v>
      </c>
      <c r="P41" s="123">
        <v>4.7711435700000004</v>
      </c>
      <c r="Q41" s="123">
        <v>23.368491339999999</v>
      </c>
      <c r="R41" s="123">
        <v>13.136630329999999</v>
      </c>
      <c r="S41" s="123">
        <v>2.3975719199999999</v>
      </c>
      <c r="T41" s="123">
        <v>2.9335255199999999</v>
      </c>
      <c r="U41" s="123"/>
      <c r="V41" s="123"/>
    </row>
    <row r="42" spans="1:22" hidden="1" outlineLevel="1">
      <c r="A42" s="12">
        <v>41487</v>
      </c>
      <c r="B42" s="123">
        <v>691.12419668999996</v>
      </c>
      <c r="C42" s="123">
        <v>22.799014120000002</v>
      </c>
      <c r="D42" s="123">
        <v>14.821168290000001</v>
      </c>
      <c r="E42" s="123">
        <v>297.70920314</v>
      </c>
      <c r="F42" s="123">
        <v>112.64930303999999</v>
      </c>
      <c r="G42" s="123">
        <v>2.7686417100000003</v>
      </c>
      <c r="H42" s="123">
        <v>29.530108660000003</v>
      </c>
      <c r="I42" s="123">
        <v>82.862182679999989</v>
      </c>
      <c r="J42" s="123">
        <v>41.268945019999997</v>
      </c>
      <c r="K42" s="123">
        <v>7.3359101600000001</v>
      </c>
      <c r="L42" s="123">
        <v>8.0700087000000007</v>
      </c>
      <c r="M42" s="177" t="s">
        <v>189</v>
      </c>
      <c r="N42" s="123">
        <v>15.26199965</v>
      </c>
      <c r="O42" s="123">
        <v>13.482193129999999</v>
      </c>
      <c r="P42" s="123">
        <v>4.998292639999999</v>
      </c>
      <c r="Q42" s="123">
        <v>21.859989200000001</v>
      </c>
      <c r="R42" s="123">
        <v>10.696357190000001</v>
      </c>
      <c r="S42" s="123">
        <v>1.53730703</v>
      </c>
      <c r="T42" s="123">
        <v>3.4735723300000001</v>
      </c>
      <c r="U42" s="123"/>
      <c r="V42" s="123"/>
    </row>
    <row r="43" spans="1:22" hidden="1" outlineLevel="1">
      <c r="A43" s="12">
        <v>41518</v>
      </c>
      <c r="B43" s="123">
        <v>587.60562031999984</v>
      </c>
      <c r="C43" s="123">
        <v>23.901342109999995</v>
      </c>
      <c r="D43" s="123">
        <v>11.85006789</v>
      </c>
      <c r="E43" s="123">
        <v>185.66565829999999</v>
      </c>
      <c r="F43" s="123">
        <v>110.56840659</v>
      </c>
      <c r="G43" s="123">
        <v>2.99425345</v>
      </c>
      <c r="H43" s="123">
        <v>32.399250530000003</v>
      </c>
      <c r="I43" s="123">
        <v>94.716014450000003</v>
      </c>
      <c r="J43" s="123">
        <v>35.748146599999998</v>
      </c>
      <c r="K43" s="123">
        <v>6.9733970800000007</v>
      </c>
      <c r="L43" s="123">
        <v>7.9834631799999993</v>
      </c>
      <c r="M43" s="177" t="s">
        <v>189</v>
      </c>
      <c r="N43" s="123">
        <v>20.57039722</v>
      </c>
      <c r="O43" s="123">
        <v>13.90240202</v>
      </c>
      <c r="P43" s="123">
        <v>4.36155355</v>
      </c>
      <c r="Q43" s="123">
        <v>19.099692990000001</v>
      </c>
      <c r="R43" s="123">
        <v>11.868768599999999</v>
      </c>
      <c r="S43" s="123">
        <v>1.5006544300000002</v>
      </c>
      <c r="T43" s="123">
        <v>3.5021513300000002</v>
      </c>
      <c r="U43" s="123"/>
      <c r="V43" s="123"/>
    </row>
    <row r="44" spans="1:22" hidden="1" outlineLevel="1">
      <c r="A44" s="12">
        <v>41548</v>
      </c>
      <c r="B44" s="123">
        <v>611.42812399000002</v>
      </c>
      <c r="C44" s="123">
        <v>23.65071769</v>
      </c>
      <c r="D44" s="123">
        <v>7.5018268299999997</v>
      </c>
      <c r="E44" s="123">
        <v>208.10902706000002</v>
      </c>
      <c r="F44" s="123">
        <v>117.79957327999999</v>
      </c>
      <c r="G44" s="123">
        <v>3.3202812700000002</v>
      </c>
      <c r="H44" s="123">
        <v>26.607147980000001</v>
      </c>
      <c r="I44" s="123">
        <v>113.32405003999999</v>
      </c>
      <c r="J44" s="123">
        <v>30.096406379999998</v>
      </c>
      <c r="K44" s="123">
        <v>6.5525528099999999</v>
      </c>
      <c r="L44" s="123">
        <v>7.64546423</v>
      </c>
      <c r="M44" s="177" t="s">
        <v>189</v>
      </c>
      <c r="N44" s="123">
        <v>17.919015100000003</v>
      </c>
      <c r="O44" s="123">
        <v>13.894677120000001</v>
      </c>
      <c r="P44" s="123">
        <v>4.0252505300000001</v>
      </c>
      <c r="Q44" s="123">
        <v>17.189169939999999</v>
      </c>
      <c r="R44" s="123">
        <v>9.0047080200000007</v>
      </c>
      <c r="S44" s="123">
        <v>1.13218448</v>
      </c>
      <c r="T44" s="123">
        <v>3.6560712300000002</v>
      </c>
      <c r="U44" s="123"/>
      <c r="V44" s="123"/>
    </row>
    <row r="45" spans="1:22" hidden="1" outlineLevel="1">
      <c r="A45" s="12">
        <v>41579</v>
      </c>
      <c r="B45" s="123">
        <v>552.34203364000007</v>
      </c>
      <c r="C45" s="123">
        <v>21.266698469999998</v>
      </c>
      <c r="D45" s="123">
        <v>4.2066957199999999</v>
      </c>
      <c r="E45" s="123">
        <v>232.62787149000002</v>
      </c>
      <c r="F45" s="123">
        <v>52.841957839999992</v>
      </c>
      <c r="G45" s="123">
        <v>3.3023935300000002</v>
      </c>
      <c r="H45" s="123">
        <v>23.922400799999998</v>
      </c>
      <c r="I45" s="123">
        <v>95.713265429999979</v>
      </c>
      <c r="J45" s="123">
        <v>39.150068179999991</v>
      </c>
      <c r="K45" s="123">
        <v>6.8040548300000001</v>
      </c>
      <c r="L45" s="123">
        <v>7.5614655000000006</v>
      </c>
      <c r="M45" s="177" t="s">
        <v>189</v>
      </c>
      <c r="N45" s="123">
        <v>17.534054879999999</v>
      </c>
      <c r="O45" s="123">
        <v>14.002699359999999</v>
      </c>
      <c r="P45" s="123">
        <v>3.9289011899999999</v>
      </c>
      <c r="Q45" s="123">
        <v>14.6184542</v>
      </c>
      <c r="R45" s="123">
        <v>10.700372209999999</v>
      </c>
      <c r="S45" s="123">
        <v>1.3361623799999998</v>
      </c>
      <c r="T45" s="123">
        <v>2.8245176299999999</v>
      </c>
      <c r="U45" s="123"/>
      <c r="V45" s="123"/>
    </row>
    <row r="46" spans="1:22" hidden="1" outlineLevel="1">
      <c r="A46" s="12">
        <v>41609</v>
      </c>
      <c r="B46" s="123">
        <v>610.66879878999998</v>
      </c>
      <c r="C46" s="123">
        <v>19.8218374</v>
      </c>
      <c r="D46" s="123">
        <v>4.0885653199999998</v>
      </c>
      <c r="E46" s="123">
        <v>208.06483467999999</v>
      </c>
      <c r="F46" s="123">
        <v>71.850522600000005</v>
      </c>
      <c r="G46" s="123">
        <v>2.26313421</v>
      </c>
      <c r="H46" s="123">
        <v>23.064050299999998</v>
      </c>
      <c r="I46" s="123">
        <v>123.71088940000001</v>
      </c>
      <c r="J46" s="123">
        <v>74.372122969999992</v>
      </c>
      <c r="K46" s="123">
        <v>5.2601145699999998</v>
      </c>
      <c r="L46" s="123">
        <v>7.7315536700000012</v>
      </c>
      <c r="M46" s="177" t="s">
        <v>189</v>
      </c>
      <c r="N46" s="123">
        <v>17.833706970000001</v>
      </c>
      <c r="O46" s="123">
        <v>12.905624809999999</v>
      </c>
      <c r="P46" s="123">
        <v>3.3862931300000003</v>
      </c>
      <c r="Q46" s="123">
        <v>16.306025700000003</v>
      </c>
      <c r="R46" s="123">
        <v>14.665338069999999</v>
      </c>
      <c r="S46" s="123">
        <v>0.99464087000000001</v>
      </c>
      <c r="T46" s="123">
        <v>4.34954412</v>
      </c>
      <c r="U46" s="123"/>
      <c r="V46" s="123"/>
    </row>
    <row r="47" spans="1:22" hidden="1" outlineLevel="1">
      <c r="A47" s="12">
        <v>41640</v>
      </c>
      <c r="B47" s="123">
        <v>564.70927846000018</v>
      </c>
      <c r="C47" s="123">
        <v>20.333266990000002</v>
      </c>
      <c r="D47" s="123">
        <v>7.6432583099999993</v>
      </c>
      <c r="E47" s="123">
        <v>243.71281647000004</v>
      </c>
      <c r="F47" s="123">
        <v>62.039086309999995</v>
      </c>
      <c r="G47" s="123">
        <v>3.26531292</v>
      </c>
      <c r="H47" s="123">
        <v>20.036578129999999</v>
      </c>
      <c r="I47" s="123">
        <v>92.397526749999983</v>
      </c>
      <c r="J47" s="123">
        <v>34.277655170000003</v>
      </c>
      <c r="K47" s="123">
        <v>4.4943190199999998</v>
      </c>
      <c r="L47" s="123">
        <v>9.9345857200000012</v>
      </c>
      <c r="M47" s="177" t="s">
        <v>189</v>
      </c>
      <c r="N47" s="123">
        <v>19.929302140000001</v>
      </c>
      <c r="O47" s="123">
        <v>13.848157700000002</v>
      </c>
      <c r="P47" s="123">
        <v>2.92160793</v>
      </c>
      <c r="Q47" s="123">
        <v>16.226837720000002</v>
      </c>
      <c r="R47" s="123">
        <v>9.7881989899999997</v>
      </c>
      <c r="S47" s="123">
        <v>0.66020880000000004</v>
      </c>
      <c r="T47" s="123">
        <v>3.20055939</v>
      </c>
      <c r="U47" s="123"/>
      <c r="V47" s="123"/>
    </row>
    <row r="48" spans="1:22" hidden="1" outlineLevel="1">
      <c r="A48" s="12">
        <v>41671</v>
      </c>
      <c r="B48" s="123">
        <v>523.12370265000004</v>
      </c>
      <c r="C48" s="123">
        <v>24.003756199999998</v>
      </c>
      <c r="D48" s="123">
        <v>7.4852245800000006</v>
      </c>
      <c r="E48" s="123">
        <v>168.08713347000003</v>
      </c>
      <c r="F48" s="123">
        <v>79.624931060000009</v>
      </c>
      <c r="G48" s="123">
        <v>2.6469640999999999</v>
      </c>
      <c r="H48" s="123">
        <v>20.060031899999998</v>
      </c>
      <c r="I48" s="123">
        <v>98.496294679999991</v>
      </c>
      <c r="J48" s="123">
        <v>37.41712519</v>
      </c>
      <c r="K48" s="123">
        <v>5.2097792299999997</v>
      </c>
      <c r="L48" s="123">
        <v>9.8149956000000014</v>
      </c>
      <c r="M48" s="177" t="s">
        <v>189</v>
      </c>
      <c r="N48" s="123">
        <v>21.75962431</v>
      </c>
      <c r="O48" s="123">
        <v>14.90139671</v>
      </c>
      <c r="P48" s="123">
        <v>3.4177057700000004</v>
      </c>
      <c r="Q48" s="123">
        <v>15.026499110000001</v>
      </c>
      <c r="R48" s="123">
        <v>11.496393020000001</v>
      </c>
      <c r="S48" s="123">
        <v>1.0952622999999999</v>
      </c>
      <c r="T48" s="123">
        <v>2.5805854199999998</v>
      </c>
      <c r="U48" s="123"/>
      <c r="V48" s="123"/>
    </row>
    <row r="49" spans="1:22" hidden="1" outlineLevel="1">
      <c r="A49" s="12">
        <v>41699</v>
      </c>
      <c r="B49" s="123">
        <v>560.46778953000012</v>
      </c>
      <c r="C49" s="123">
        <v>26.760349309999999</v>
      </c>
      <c r="D49" s="123">
        <v>6.0843207699999997</v>
      </c>
      <c r="E49" s="123">
        <v>173.62573263000002</v>
      </c>
      <c r="F49" s="123">
        <v>84.522389029999985</v>
      </c>
      <c r="G49" s="123">
        <v>2.59687029</v>
      </c>
      <c r="H49" s="123">
        <v>19.349515050000001</v>
      </c>
      <c r="I49" s="123">
        <v>128.61143860999999</v>
      </c>
      <c r="J49" s="123">
        <v>39.653458260000001</v>
      </c>
      <c r="K49" s="123">
        <v>5.7271135500000003</v>
      </c>
      <c r="L49" s="123">
        <v>8.36456467</v>
      </c>
      <c r="M49" s="177" t="s">
        <v>189</v>
      </c>
      <c r="N49" s="123">
        <v>21.8638169</v>
      </c>
      <c r="O49" s="123">
        <v>14.66272053</v>
      </c>
      <c r="P49" s="123">
        <v>4.8264021499999998</v>
      </c>
      <c r="Q49" s="123">
        <v>11.934839129999999</v>
      </c>
      <c r="R49" s="123">
        <v>8.8400947900000002</v>
      </c>
      <c r="S49" s="123">
        <v>0.84997133000000002</v>
      </c>
      <c r="T49" s="123">
        <v>2.19419253</v>
      </c>
      <c r="U49" s="123"/>
      <c r="V49" s="123"/>
    </row>
    <row r="50" spans="1:22" hidden="1" outlineLevel="1">
      <c r="A50" s="12">
        <v>41730</v>
      </c>
      <c r="B50" s="123">
        <v>554.96504349000008</v>
      </c>
      <c r="C50" s="123">
        <v>26.818736189999999</v>
      </c>
      <c r="D50" s="123">
        <v>2.1748256100000001</v>
      </c>
      <c r="E50" s="123">
        <v>213.07654531000003</v>
      </c>
      <c r="F50" s="123">
        <v>36.010569099999998</v>
      </c>
      <c r="G50" s="123">
        <v>2.8310120900000002</v>
      </c>
      <c r="H50" s="123">
        <v>19.906345200000001</v>
      </c>
      <c r="I50" s="123">
        <v>112.41819275</v>
      </c>
      <c r="J50" s="123">
        <v>60.995179420000007</v>
      </c>
      <c r="K50" s="123">
        <v>3.8643485600000003</v>
      </c>
      <c r="L50" s="123">
        <v>9.4785468399999999</v>
      </c>
      <c r="M50" s="177" t="s">
        <v>189</v>
      </c>
      <c r="N50" s="123">
        <v>21.493710480000001</v>
      </c>
      <c r="O50" s="123">
        <v>14.676895569999999</v>
      </c>
      <c r="P50" s="123">
        <v>5.2871046900000005</v>
      </c>
      <c r="Q50" s="123">
        <v>15.235632440000002</v>
      </c>
      <c r="R50" s="123">
        <v>7.5049231399999998</v>
      </c>
      <c r="S50" s="123">
        <v>0.82754573000000009</v>
      </c>
      <c r="T50" s="123">
        <v>2.3649303700000002</v>
      </c>
      <c r="U50" s="123"/>
      <c r="V50" s="123"/>
    </row>
    <row r="51" spans="1:22" hidden="1" outlineLevel="1">
      <c r="A51" s="12">
        <v>41760</v>
      </c>
      <c r="B51" s="123">
        <v>560.72996895000006</v>
      </c>
      <c r="C51" s="123">
        <v>27.965492040000001</v>
      </c>
      <c r="D51" s="123">
        <v>7.0746790000000006</v>
      </c>
      <c r="E51" s="123">
        <v>211.52552714999999</v>
      </c>
      <c r="F51" s="123">
        <v>23.765355889999999</v>
      </c>
      <c r="G51" s="123">
        <v>3.2473416199999998</v>
      </c>
      <c r="H51" s="123">
        <v>22.71017037</v>
      </c>
      <c r="I51" s="123">
        <v>120.80415527000001</v>
      </c>
      <c r="J51" s="123">
        <v>51.429233580000002</v>
      </c>
      <c r="K51" s="123">
        <v>6.2422257899999991</v>
      </c>
      <c r="L51" s="123">
        <v>8.9595526400000018</v>
      </c>
      <c r="M51" s="177" t="s">
        <v>189</v>
      </c>
      <c r="N51" s="123">
        <v>25.07517395</v>
      </c>
      <c r="O51" s="123">
        <v>14.252784029999999</v>
      </c>
      <c r="P51" s="123">
        <v>6.1132839500000005</v>
      </c>
      <c r="Q51" s="123">
        <v>18.550101170000001</v>
      </c>
      <c r="R51" s="123">
        <v>8.9393276899999989</v>
      </c>
      <c r="S51" s="123">
        <v>1.68185213</v>
      </c>
      <c r="T51" s="123">
        <v>2.3937126800000001</v>
      </c>
      <c r="U51" s="123"/>
      <c r="V51" s="123"/>
    </row>
    <row r="52" spans="1:22" hidden="1" outlineLevel="1">
      <c r="A52" s="12">
        <v>41791</v>
      </c>
      <c r="B52" s="123">
        <v>596.34293718000015</v>
      </c>
      <c r="C52" s="123">
        <v>29.774687950000001</v>
      </c>
      <c r="D52" s="123">
        <v>8.2919710799999997</v>
      </c>
      <c r="E52" s="123">
        <v>264.99840088999997</v>
      </c>
      <c r="F52" s="123">
        <v>20.164908759999999</v>
      </c>
      <c r="G52" s="123">
        <v>2.9118913700000002</v>
      </c>
      <c r="H52" s="123">
        <v>21.885880959999998</v>
      </c>
      <c r="I52" s="123">
        <v>116.8194295</v>
      </c>
      <c r="J52" s="123">
        <v>46.248212690000003</v>
      </c>
      <c r="K52" s="123">
        <v>4.9275142299999999</v>
      </c>
      <c r="L52" s="123">
        <v>9.1876440899999992</v>
      </c>
      <c r="M52" s="177" t="s">
        <v>189</v>
      </c>
      <c r="N52" s="123">
        <v>23.666390660000001</v>
      </c>
      <c r="O52" s="123">
        <v>15.20361746</v>
      </c>
      <c r="P52" s="123">
        <v>6.373618640000001</v>
      </c>
      <c r="Q52" s="123">
        <v>13.38231523</v>
      </c>
      <c r="R52" s="123">
        <v>8.5754918900000003</v>
      </c>
      <c r="S52" s="123">
        <v>1.46863579</v>
      </c>
      <c r="T52" s="123">
        <v>2.4623259900000001</v>
      </c>
      <c r="U52" s="123"/>
      <c r="V52" s="123"/>
    </row>
    <row r="53" spans="1:22" hidden="1" outlineLevel="1">
      <c r="A53" s="12">
        <v>41821</v>
      </c>
      <c r="B53" s="123">
        <v>694.34729204999996</v>
      </c>
      <c r="C53" s="123">
        <v>36.258735829999999</v>
      </c>
      <c r="D53" s="123">
        <v>7.95593386</v>
      </c>
      <c r="E53" s="123">
        <v>328.91757083000005</v>
      </c>
      <c r="F53" s="123">
        <v>18.963522820000001</v>
      </c>
      <c r="G53" s="123">
        <v>3.8219637799999999</v>
      </c>
      <c r="H53" s="123">
        <v>21.489403169999999</v>
      </c>
      <c r="I53" s="123">
        <v>134.66882862</v>
      </c>
      <c r="J53" s="123">
        <v>42.428439819999994</v>
      </c>
      <c r="K53" s="123">
        <v>8.1898170499999985</v>
      </c>
      <c r="L53" s="123">
        <v>8.3914049000000013</v>
      </c>
      <c r="M53" s="177" t="s">
        <v>189</v>
      </c>
      <c r="N53" s="123">
        <v>24.111561539999997</v>
      </c>
      <c r="O53" s="123">
        <v>15.75708655</v>
      </c>
      <c r="P53" s="123">
        <v>6.8718445500000005</v>
      </c>
      <c r="Q53" s="123">
        <v>13.87521836</v>
      </c>
      <c r="R53" s="123">
        <v>19.036628520000001</v>
      </c>
      <c r="S53" s="123">
        <v>0.76598639000000002</v>
      </c>
      <c r="T53" s="123">
        <v>2.8433454599999997</v>
      </c>
      <c r="U53" s="123"/>
      <c r="V53" s="123"/>
    </row>
    <row r="54" spans="1:22" hidden="1" outlineLevel="1">
      <c r="A54" s="12">
        <v>41852</v>
      </c>
      <c r="B54" s="123">
        <v>708.45044508999979</v>
      </c>
      <c r="C54" s="123">
        <v>33.032584360000001</v>
      </c>
      <c r="D54" s="123">
        <v>5.2888410800000001</v>
      </c>
      <c r="E54" s="123">
        <v>341.90371324</v>
      </c>
      <c r="F54" s="123">
        <v>12.29053328</v>
      </c>
      <c r="G54" s="123">
        <v>4.5711858400000001</v>
      </c>
      <c r="H54" s="123">
        <v>42.771079350000001</v>
      </c>
      <c r="I54" s="123">
        <v>116.31687701999999</v>
      </c>
      <c r="J54" s="123">
        <v>43.850290290000004</v>
      </c>
      <c r="K54" s="123">
        <v>8.4898688700000022</v>
      </c>
      <c r="L54" s="123">
        <v>8.9129804900000025</v>
      </c>
      <c r="M54" s="177" t="s">
        <v>189</v>
      </c>
      <c r="N54" s="123">
        <v>26.09174771</v>
      </c>
      <c r="O54" s="123">
        <v>20.720074709999999</v>
      </c>
      <c r="P54" s="123">
        <v>7.9914566400000009</v>
      </c>
      <c r="Q54" s="123">
        <v>14.69289206</v>
      </c>
      <c r="R54" s="123">
        <v>17.698159530000002</v>
      </c>
      <c r="S54" s="123">
        <v>1.0233539600000001</v>
      </c>
      <c r="T54" s="123">
        <v>2.8048066600000006</v>
      </c>
      <c r="U54" s="123"/>
      <c r="V54" s="129"/>
    </row>
    <row r="55" spans="1:22" hidden="1" outlineLevel="1">
      <c r="A55" s="12">
        <v>41883</v>
      </c>
      <c r="B55" s="123">
        <v>690.88629615999992</v>
      </c>
      <c r="C55" s="123">
        <v>36.874952099999994</v>
      </c>
      <c r="D55" s="123">
        <v>8.1184560999999995</v>
      </c>
      <c r="E55" s="123">
        <v>295.74152980000002</v>
      </c>
      <c r="F55" s="123">
        <v>6.2128011900000004</v>
      </c>
      <c r="G55" s="123">
        <v>4.0702063099999997</v>
      </c>
      <c r="H55" s="123">
        <v>32.714266939999995</v>
      </c>
      <c r="I55" s="123">
        <v>125.98163926000001</v>
      </c>
      <c r="J55" s="123">
        <v>51.267161750000007</v>
      </c>
      <c r="K55" s="123">
        <v>7.2265069200000003</v>
      </c>
      <c r="L55" s="123">
        <v>8.853018190000002</v>
      </c>
      <c r="M55" s="177" t="s">
        <v>189</v>
      </c>
      <c r="N55" s="123">
        <v>27.216209579999997</v>
      </c>
      <c r="O55" s="123">
        <v>20.887918509999999</v>
      </c>
      <c r="P55" s="123">
        <v>10.650409870000001</v>
      </c>
      <c r="Q55" s="123">
        <v>16.487765589999999</v>
      </c>
      <c r="R55" s="123">
        <v>33.95867046</v>
      </c>
      <c r="S55" s="123">
        <v>1.3090444800000001</v>
      </c>
      <c r="T55" s="123">
        <v>3.31573911</v>
      </c>
      <c r="U55" s="123"/>
      <c r="V55" s="123"/>
    </row>
    <row r="56" spans="1:22" hidden="1" outlineLevel="1">
      <c r="A56" s="12">
        <v>41913</v>
      </c>
      <c r="B56" s="123">
        <v>779.56624589</v>
      </c>
      <c r="C56" s="123">
        <v>38.147878519999992</v>
      </c>
      <c r="D56" s="123">
        <v>7.3533987100000004</v>
      </c>
      <c r="E56" s="123">
        <v>369.29830340999996</v>
      </c>
      <c r="F56" s="123">
        <v>11.40226897</v>
      </c>
      <c r="G56" s="123">
        <v>5.1226243900000004</v>
      </c>
      <c r="H56" s="123">
        <v>37.853697139999994</v>
      </c>
      <c r="I56" s="123">
        <v>149.51575245999999</v>
      </c>
      <c r="J56" s="123">
        <v>51.477493199999998</v>
      </c>
      <c r="K56" s="123">
        <v>6.3040508499999994</v>
      </c>
      <c r="L56" s="123">
        <v>9.7359452500000003</v>
      </c>
      <c r="M56" s="177" t="s">
        <v>189</v>
      </c>
      <c r="N56" s="123">
        <v>24.57245159</v>
      </c>
      <c r="O56" s="123">
        <v>21.505610749999999</v>
      </c>
      <c r="P56" s="123">
        <v>10.991303549999998</v>
      </c>
      <c r="Q56" s="123">
        <v>15.83398176</v>
      </c>
      <c r="R56" s="123">
        <v>17.244955100000002</v>
      </c>
      <c r="S56" s="123">
        <v>0.82267667999999994</v>
      </c>
      <c r="T56" s="123">
        <v>2.3838535599999999</v>
      </c>
      <c r="U56" s="123"/>
      <c r="V56" s="123"/>
    </row>
    <row r="57" spans="1:22" hidden="1" outlineLevel="1">
      <c r="A57" s="12">
        <v>41944</v>
      </c>
      <c r="B57" s="123">
        <v>875.80484444999991</v>
      </c>
      <c r="C57" s="123">
        <v>47.103430410000001</v>
      </c>
      <c r="D57" s="123">
        <v>6.2855386500000003</v>
      </c>
      <c r="E57" s="123">
        <v>428.78546118999998</v>
      </c>
      <c r="F57" s="123">
        <v>20.57578139</v>
      </c>
      <c r="G57" s="123">
        <v>5.2122203199999984</v>
      </c>
      <c r="H57" s="123">
        <v>40.704622719999996</v>
      </c>
      <c r="I57" s="123">
        <v>160.39378813000002</v>
      </c>
      <c r="J57" s="123">
        <v>52.087013479999996</v>
      </c>
      <c r="K57" s="123">
        <v>6.6495448600000007</v>
      </c>
      <c r="L57" s="123">
        <v>8.8402510599999999</v>
      </c>
      <c r="M57" s="177" t="s">
        <v>189</v>
      </c>
      <c r="N57" s="123">
        <v>27.847881660000002</v>
      </c>
      <c r="O57" s="123">
        <v>23.13302594</v>
      </c>
      <c r="P57" s="123">
        <v>16.4264279</v>
      </c>
      <c r="Q57" s="123">
        <v>15.85303631</v>
      </c>
      <c r="R57" s="123">
        <v>12.80942213</v>
      </c>
      <c r="S57" s="123">
        <v>0.78349278999999994</v>
      </c>
      <c r="T57" s="123">
        <v>2.3139055100000006</v>
      </c>
      <c r="U57" s="123"/>
      <c r="V57" s="123"/>
    </row>
    <row r="58" spans="1:22" hidden="1" outlineLevel="1">
      <c r="A58" s="12">
        <v>41974</v>
      </c>
      <c r="B58" s="123">
        <v>875.91057175000014</v>
      </c>
      <c r="C58" s="123">
        <v>41.776246780000001</v>
      </c>
      <c r="D58" s="123">
        <v>3.5191114500000005</v>
      </c>
      <c r="E58" s="123">
        <v>429.52199825000008</v>
      </c>
      <c r="F58" s="123">
        <v>16.151822280000001</v>
      </c>
      <c r="G58" s="123">
        <v>4.5408194800000006</v>
      </c>
      <c r="H58" s="123">
        <v>33.842481640000003</v>
      </c>
      <c r="I58" s="123">
        <v>171.19628860999998</v>
      </c>
      <c r="J58" s="123">
        <v>83.226411979999995</v>
      </c>
      <c r="K58" s="123">
        <v>5.0428221099999995</v>
      </c>
      <c r="L58" s="123">
        <v>7.6071436400000012</v>
      </c>
      <c r="M58" s="177" t="s">
        <v>189</v>
      </c>
      <c r="N58" s="123">
        <v>25.510124879999999</v>
      </c>
      <c r="O58" s="123">
        <v>21.687590739999997</v>
      </c>
      <c r="P58" s="123">
        <v>4.8555695700000001</v>
      </c>
      <c r="Q58" s="123">
        <v>14.849146309999998</v>
      </c>
      <c r="R58" s="123">
        <v>9.7645769700000002</v>
      </c>
      <c r="S58" s="123">
        <v>0.81712114000000002</v>
      </c>
      <c r="T58" s="123">
        <v>2.00129592</v>
      </c>
      <c r="U58" s="123"/>
      <c r="V58" s="123"/>
    </row>
    <row r="59" spans="1:22" hidden="1" outlineLevel="1">
      <c r="A59" s="12">
        <v>42005</v>
      </c>
      <c r="B59" s="123">
        <v>794.31596053999988</v>
      </c>
      <c r="C59" s="123">
        <v>42.372605839999999</v>
      </c>
      <c r="D59" s="123">
        <v>3.0891902600000001</v>
      </c>
      <c r="E59" s="123">
        <v>383.69988022999996</v>
      </c>
      <c r="F59" s="123">
        <v>10.88154669</v>
      </c>
      <c r="G59" s="123">
        <v>4.55698954</v>
      </c>
      <c r="H59" s="123">
        <v>28.058888979999999</v>
      </c>
      <c r="I59" s="123">
        <v>160.47590840999999</v>
      </c>
      <c r="J59" s="123">
        <v>59.297973659999997</v>
      </c>
      <c r="K59" s="123">
        <v>3.8961088399999997</v>
      </c>
      <c r="L59" s="123">
        <v>8.8044014900000001</v>
      </c>
      <c r="M59" s="177" t="s">
        <v>189</v>
      </c>
      <c r="N59" s="123">
        <v>27.813434599999997</v>
      </c>
      <c r="O59" s="123">
        <v>21.747545649999999</v>
      </c>
      <c r="P59" s="123">
        <v>5.19763938</v>
      </c>
      <c r="Q59" s="123">
        <v>19.28254287</v>
      </c>
      <c r="R59" s="123">
        <v>12.876963619999998</v>
      </c>
      <c r="S59" s="123">
        <v>0.76150118</v>
      </c>
      <c r="T59" s="123">
        <v>1.5028393000000002</v>
      </c>
      <c r="U59" s="123"/>
      <c r="V59" s="123"/>
    </row>
    <row r="60" spans="1:22" hidden="1" outlineLevel="1">
      <c r="A60" s="12">
        <v>42036</v>
      </c>
      <c r="B60" s="123">
        <v>1097.68901738</v>
      </c>
      <c r="C60" s="123">
        <v>61.666147879999997</v>
      </c>
      <c r="D60" s="123">
        <v>10.73308789</v>
      </c>
      <c r="E60" s="123">
        <v>547.15944175000004</v>
      </c>
      <c r="F60" s="123">
        <v>19.41013508</v>
      </c>
      <c r="G60" s="123">
        <v>5.7500610199999995</v>
      </c>
      <c r="H60" s="123">
        <v>42.964720030000002</v>
      </c>
      <c r="I60" s="123">
        <v>235.85268537999997</v>
      </c>
      <c r="J60" s="123">
        <v>68.757089879999995</v>
      </c>
      <c r="K60" s="123">
        <v>5.0021835599999998</v>
      </c>
      <c r="L60" s="123">
        <v>8.8957287600000008</v>
      </c>
      <c r="M60" s="177" t="s">
        <v>189</v>
      </c>
      <c r="N60" s="123">
        <v>26.99926117</v>
      </c>
      <c r="O60" s="123">
        <v>20.636458640000001</v>
      </c>
      <c r="P60" s="123">
        <v>5.3245120200000002</v>
      </c>
      <c r="Q60" s="123">
        <v>20.924589839999999</v>
      </c>
      <c r="R60" s="123">
        <v>14.425168769999999</v>
      </c>
      <c r="S60" s="123">
        <v>1.3112290499999999</v>
      </c>
      <c r="T60" s="123">
        <v>1.8765166600000001</v>
      </c>
      <c r="U60" s="123"/>
      <c r="V60" s="123"/>
    </row>
    <row r="61" spans="1:22" hidden="1" outlineLevel="1">
      <c r="A61" s="12">
        <v>42064</v>
      </c>
      <c r="B61" s="123">
        <v>1056.2811664400001</v>
      </c>
      <c r="C61" s="123">
        <v>60.817055269999997</v>
      </c>
      <c r="D61" s="123">
        <v>19.665010370000001</v>
      </c>
      <c r="E61" s="123">
        <v>514.38776282000003</v>
      </c>
      <c r="F61" s="123">
        <v>14.961298060000001</v>
      </c>
      <c r="G61" s="123">
        <v>8.7955979700000011</v>
      </c>
      <c r="H61" s="123">
        <v>40.390569920000004</v>
      </c>
      <c r="I61" s="123">
        <v>226.00701057999999</v>
      </c>
      <c r="J61" s="123">
        <v>60.233161429999996</v>
      </c>
      <c r="K61" s="123">
        <v>4.9545793600000003</v>
      </c>
      <c r="L61" s="123">
        <v>8.0113373800000005</v>
      </c>
      <c r="M61" s="177" t="s">
        <v>189</v>
      </c>
      <c r="N61" s="123">
        <v>24.645867349999996</v>
      </c>
      <c r="O61" s="123">
        <v>26.869282209999998</v>
      </c>
      <c r="P61" s="123">
        <v>9.374990669999999</v>
      </c>
      <c r="Q61" s="123">
        <v>18.740882209999999</v>
      </c>
      <c r="R61" s="123">
        <v>13.900546930000001</v>
      </c>
      <c r="S61" s="123">
        <v>1.94980719</v>
      </c>
      <c r="T61" s="123">
        <v>2.57640672</v>
      </c>
      <c r="U61" s="123"/>
      <c r="V61" s="123"/>
    </row>
    <row r="62" spans="1:22" hidden="1" outlineLevel="1">
      <c r="A62" s="12">
        <v>42095</v>
      </c>
      <c r="B62" s="123">
        <v>1063.9398657800002</v>
      </c>
      <c r="C62" s="123">
        <v>62.575664260000003</v>
      </c>
      <c r="D62" s="123">
        <v>28.660439480000004</v>
      </c>
      <c r="E62" s="123">
        <v>508.11262858999999</v>
      </c>
      <c r="F62" s="123">
        <v>20.636268259999998</v>
      </c>
      <c r="G62" s="123">
        <v>9.1438511800000004</v>
      </c>
      <c r="H62" s="123">
        <v>38.387351260000003</v>
      </c>
      <c r="I62" s="123">
        <v>228.77219793</v>
      </c>
      <c r="J62" s="123">
        <v>67.058747409999995</v>
      </c>
      <c r="K62" s="123">
        <v>3.61040698</v>
      </c>
      <c r="L62" s="123">
        <v>7.1750890499999995</v>
      </c>
      <c r="M62" s="177" t="s">
        <v>189</v>
      </c>
      <c r="N62" s="123">
        <v>26.248314379999997</v>
      </c>
      <c r="O62" s="123">
        <v>25.933573800000005</v>
      </c>
      <c r="P62" s="123">
        <v>6.4963602199999997</v>
      </c>
      <c r="Q62" s="123">
        <v>15.604034009999999</v>
      </c>
      <c r="R62" s="123">
        <v>12.143764150000001</v>
      </c>
      <c r="S62" s="123">
        <v>1.2639411699999998</v>
      </c>
      <c r="T62" s="123">
        <v>2.1172336500000002</v>
      </c>
      <c r="U62" s="123"/>
      <c r="V62" s="123"/>
    </row>
    <row r="63" spans="1:22" hidden="1" outlineLevel="1">
      <c r="A63" s="12">
        <v>42125</v>
      </c>
      <c r="B63" s="123">
        <v>1000.1036827400001</v>
      </c>
      <c r="C63" s="123">
        <v>64.700988039999999</v>
      </c>
      <c r="D63" s="123">
        <v>4.43405191</v>
      </c>
      <c r="E63" s="123">
        <v>498.33811401000003</v>
      </c>
      <c r="F63" s="123">
        <v>12.981891279999999</v>
      </c>
      <c r="G63" s="123">
        <v>9.9331327700000021</v>
      </c>
      <c r="H63" s="123">
        <v>41.681332479999995</v>
      </c>
      <c r="I63" s="123">
        <v>207.33393949999999</v>
      </c>
      <c r="J63" s="123">
        <v>56.723434420000004</v>
      </c>
      <c r="K63" s="123">
        <v>6.6179232399999997</v>
      </c>
      <c r="L63" s="123">
        <v>8.4634843000000011</v>
      </c>
      <c r="M63" s="177" t="s">
        <v>189</v>
      </c>
      <c r="N63" s="123">
        <v>28.364762890000002</v>
      </c>
      <c r="O63" s="123">
        <v>24.28762154</v>
      </c>
      <c r="P63" s="123">
        <v>6.7290279999999996</v>
      </c>
      <c r="Q63" s="123">
        <v>14.966643449999999</v>
      </c>
      <c r="R63" s="123">
        <v>11.911789939999998</v>
      </c>
      <c r="S63" s="123">
        <v>0.62568038000000004</v>
      </c>
      <c r="T63" s="123">
        <v>2.0098645899999998</v>
      </c>
      <c r="U63" s="123"/>
      <c r="V63" s="123"/>
    </row>
    <row r="64" spans="1:22" hidden="1" outlineLevel="1">
      <c r="A64" s="12">
        <v>42156</v>
      </c>
      <c r="B64" s="123">
        <v>1094.12863027</v>
      </c>
      <c r="C64" s="123">
        <v>67.467415719999991</v>
      </c>
      <c r="D64" s="123">
        <v>4.5640241200000009</v>
      </c>
      <c r="E64" s="123">
        <v>558.05846608999991</v>
      </c>
      <c r="F64" s="123">
        <v>21.833927119999998</v>
      </c>
      <c r="G64" s="123">
        <v>6.4902247000000006</v>
      </c>
      <c r="H64" s="123">
        <v>44.015319210000001</v>
      </c>
      <c r="I64" s="123">
        <v>224.18382306000004</v>
      </c>
      <c r="J64" s="123">
        <v>58.34137097</v>
      </c>
      <c r="K64" s="123">
        <v>5.5416581299999992</v>
      </c>
      <c r="L64" s="123">
        <v>9.1390845300000016</v>
      </c>
      <c r="M64" s="177" t="s">
        <v>189</v>
      </c>
      <c r="N64" s="123">
        <v>31.61039122</v>
      </c>
      <c r="O64" s="123">
        <v>23.908125339999998</v>
      </c>
      <c r="P64" s="123">
        <v>9.5076839</v>
      </c>
      <c r="Q64" s="123">
        <v>13.257693619999998</v>
      </c>
      <c r="R64" s="123">
        <v>11.275212610000001</v>
      </c>
      <c r="S64" s="123">
        <v>0.90477879999999988</v>
      </c>
      <c r="T64" s="123">
        <v>4.0294311300000007</v>
      </c>
      <c r="U64" s="123"/>
      <c r="V64" s="123"/>
    </row>
    <row r="65" spans="1:22" hidden="1" outlineLevel="1">
      <c r="A65" s="12">
        <v>42186</v>
      </c>
      <c r="B65" s="123">
        <v>1049.32834071</v>
      </c>
      <c r="C65" s="123">
        <v>72.63106547999999</v>
      </c>
      <c r="D65" s="123">
        <v>4.38613856</v>
      </c>
      <c r="E65" s="123">
        <v>483.13780639000004</v>
      </c>
      <c r="F65" s="123">
        <v>27.38167855</v>
      </c>
      <c r="G65" s="123">
        <v>6.5152763999999994</v>
      </c>
      <c r="H65" s="123">
        <v>46.375992840000002</v>
      </c>
      <c r="I65" s="123">
        <v>235.43300978000002</v>
      </c>
      <c r="J65" s="123">
        <v>58.64716439</v>
      </c>
      <c r="K65" s="123">
        <v>6.0380329200000009</v>
      </c>
      <c r="L65" s="123">
        <v>8.4262260900000001</v>
      </c>
      <c r="M65" s="177" t="s">
        <v>189</v>
      </c>
      <c r="N65" s="123">
        <v>29.574294959999996</v>
      </c>
      <c r="O65" s="123">
        <v>29.344156260000002</v>
      </c>
      <c r="P65" s="123">
        <v>8.5059543800000004</v>
      </c>
      <c r="Q65" s="123">
        <v>10.949124830000001</v>
      </c>
      <c r="R65" s="123">
        <v>14.459352169999999</v>
      </c>
      <c r="S65" s="123">
        <v>2.2062610099999995</v>
      </c>
      <c r="T65" s="123">
        <v>5.3168056999999997</v>
      </c>
      <c r="U65" s="123"/>
      <c r="V65" s="123"/>
    </row>
    <row r="66" spans="1:22" hidden="1" outlineLevel="1">
      <c r="A66" s="12">
        <v>42217</v>
      </c>
      <c r="B66" s="123">
        <v>1003.51720267</v>
      </c>
      <c r="C66" s="123">
        <v>70.088139839999997</v>
      </c>
      <c r="D66" s="123">
        <v>7.6628948599999998</v>
      </c>
      <c r="E66" s="123">
        <v>447.96387616999999</v>
      </c>
      <c r="F66" s="123">
        <v>21.234446949999999</v>
      </c>
      <c r="G66" s="123">
        <v>6.1570891599999991</v>
      </c>
      <c r="H66" s="123">
        <v>44.552052099999997</v>
      </c>
      <c r="I66" s="123">
        <v>228.02342026000005</v>
      </c>
      <c r="J66" s="123">
        <v>60.045162120000001</v>
      </c>
      <c r="K66" s="123">
        <v>6.0178845600000006</v>
      </c>
      <c r="L66" s="123">
        <v>8.0531496800000006</v>
      </c>
      <c r="M66" s="177" t="s">
        <v>189</v>
      </c>
      <c r="N66" s="123">
        <v>37.426967060000003</v>
      </c>
      <c r="O66" s="123">
        <v>24.84167317</v>
      </c>
      <c r="P66" s="123">
        <v>9.5317437099999989</v>
      </c>
      <c r="Q66" s="123">
        <v>13.71625367</v>
      </c>
      <c r="R66" s="123">
        <v>11.784203609999999</v>
      </c>
      <c r="S66" s="123">
        <v>1.9153149500000002</v>
      </c>
      <c r="T66" s="123">
        <v>4.5029307999999997</v>
      </c>
      <c r="U66" s="123"/>
      <c r="V66" s="123"/>
    </row>
    <row r="67" spans="1:22" hidden="1" outlineLevel="1">
      <c r="A67" s="12">
        <v>42248</v>
      </c>
      <c r="B67" s="123">
        <v>1096.9736537000001</v>
      </c>
      <c r="C67" s="123">
        <v>80.581472300000001</v>
      </c>
      <c r="D67" s="123">
        <v>8.3370649700000001</v>
      </c>
      <c r="E67" s="123">
        <v>492.23310428000002</v>
      </c>
      <c r="F67" s="123">
        <v>19.080312259999999</v>
      </c>
      <c r="G67" s="123">
        <v>8.9552807200000011</v>
      </c>
      <c r="H67" s="123">
        <v>53.59314062</v>
      </c>
      <c r="I67" s="123">
        <v>227.47063584999998</v>
      </c>
      <c r="J67" s="123">
        <v>67.031753140000006</v>
      </c>
      <c r="K67" s="123">
        <v>6.9839337800000001</v>
      </c>
      <c r="L67" s="123">
        <v>8.6894961300000002</v>
      </c>
      <c r="M67" s="177" t="s">
        <v>189</v>
      </c>
      <c r="N67" s="123">
        <v>36.484244859999997</v>
      </c>
      <c r="O67" s="123">
        <v>39.257555170000003</v>
      </c>
      <c r="P67" s="123">
        <v>8.8935604600000016</v>
      </c>
      <c r="Q67" s="123">
        <v>18.758166029999998</v>
      </c>
      <c r="R67" s="123">
        <v>12.443477589999999</v>
      </c>
      <c r="S67" s="123">
        <v>0.97248277000000005</v>
      </c>
      <c r="T67" s="123">
        <v>7.2079727700000005</v>
      </c>
      <c r="U67" s="123"/>
      <c r="V67" s="123"/>
    </row>
    <row r="68" spans="1:22" hidden="1" outlineLevel="1">
      <c r="A68" s="12">
        <v>42278</v>
      </c>
      <c r="B68" s="123">
        <v>1135.5650693799998</v>
      </c>
      <c r="C68" s="123">
        <v>95.630951589999995</v>
      </c>
      <c r="D68" s="123">
        <v>13.60256579</v>
      </c>
      <c r="E68" s="123">
        <v>533.93414426999993</v>
      </c>
      <c r="F68" s="123">
        <v>22.587899200000003</v>
      </c>
      <c r="G68" s="123">
        <v>9.5651904299999995</v>
      </c>
      <c r="H68" s="123">
        <v>58.763363679999998</v>
      </c>
      <c r="I68" s="123">
        <v>197.57026599</v>
      </c>
      <c r="J68" s="123">
        <v>63.763567890000004</v>
      </c>
      <c r="K68" s="123">
        <v>6.8309638399999999</v>
      </c>
      <c r="L68" s="123">
        <v>8.1091897700000004</v>
      </c>
      <c r="M68" s="177" t="s">
        <v>189</v>
      </c>
      <c r="N68" s="123">
        <v>36.721556319999998</v>
      </c>
      <c r="O68" s="123">
        <v>36.233175809999999</v>
      </c>
      <c r="P68" s="123">
        <v>10.671048669999999</v>
      </c>
      <c r="Q68" s="123">
        <v>20.23707726</v>
      </c>
      <c r="R68" s="123">
        <v>13.978385530000001</v>
      </c>
      <c r="S68" s="123">
        <v>0.92378722999999996</v>
      </c>
      <c r="T68" s="123">
        <v>6.4419361099999994</v>
      </c>
      <c r="U68" s="123"/>
      <c r="V68" s="123"/>
    </row>
    <row r="69" spans="1:22" hidden="1" outlineLevel="1">
      <c r="A69" s="12">
        <v>42309</v>
      </c>
      <c r="B69" s="123">
        <v>1215.01465545</v>
      </c>
      <c r="C69" s="123">
        <v>70.643903780000002</v>
      </c>
      <c r="D69" s="123">
        <v>9.7099989600000001</v>
      </c>
      <c r="E69" s="123">
        <v>575.90711135000004</v>
      </c>
      <c r="F69" s="123">
        <v>29.819326910000001</v>
      </c>
      <c r="G69" s="123">
        <v>10.430668069999999</v>
      </c>
      <c r="H69" s="123">
        <v>55.975253709999997</v>
      </c>
      <c r="I69" s="123">
        <v>255.92737925</v>
      </c>
      <c r="J69" s="123">
        <v>68.491231090000014</v>
      </c>
      <c r="K69" s="123">
        <v>10.361568999999999</v>
      </c>
      <c r="L69" s="123">
        <v>7.9687622999999999</v>
      </c>
      <c r="M69" s="177" t="s">
        <v>189</v>
      </c>
      <c r="N69" s="123">
        <v>35.609029059999997</v>
      </c>
      <c r="O69" s="123">
        <v>30.719509600000002</v>
      </c>
      <c r="P69" s="123">
        <v>11.48009192</v>
      </c>
      <c r="Q69" s="123">
        <v>22.972553900000001</v>
      </c>
      <c r="R69" s="123">
        <v>11.52513534</v>
      </c>
      <c r="S69" s="123">
        <v>0.84637357000000002</v>
      </c>
      <c r="T69" s="123">
        <v>6.6267576399999992</v>
      </c>
      <c r="U69" s="123"/>
      <c r="V69" s="123"/>
    </row>
    <row r="70" spans="1:22" hidden="1" outlineLevel="1">
      <c r="A70" s="12">
        <v>42339</v>
      </c>
      <c r="B70" s="123">
        <v>1416.4715475799999</v>
      </c>
      <c r="C70" s="123">
        <v>75.496632479999988</v>
      </c>
      <c r="D70" s="123">
        <v>9.3150647899999992</v>
      </c>
      <c r="E70" s="123">
        <v>713.39095337000003</v>
      </c>
      <c r="F70" s="123">
        <v>24.332621620000001</v>
      </c>
      <c r="G70" s="123">
        <v>8.1971362599999988</v>
      </c>
      <c r="H70" s="123">
        <v>86.279893399999992</v>
      </c>
      <c r="I70" s="123">
        <v>299.63442922000002</v>
      </c>
      <c r="J70" s="123">
        <v>69.34968422</v>
      </c>
      <c r="K70" s="123">
        <v>5.8830332499999995</v>
      </c>
      <c r="L70" s="123">
        <v>6.5544537300000005</v>
      </c>
      <c r="M70" s="177" t="s">
        <v>189</v>
      </c>
      <c r="N70" s="123">
        <v>38.391089210000004</v>
      </c>
      <c r="O70" s="123">
        <v>29.97027229</v>
      </c>
      <c r="P70" s="123">
        <v>13.119003750000001</v>
      </c>
      <c r="Q70" s="123">
        <v>15.947368550000002</v>
      </c>
      <c r="R70" s="123">
        <v>10.58082542</v>
      </c>
      <c r="S70" s="123">
        <v>1.4962707199999996</v>
      </c>
      <c r="T70" s="123">
        <v>8.5328152999999993</v>
      </c>
      <c r="U70" s="123"/>
      <c r="V70" s="123"/>
    </row>
    <row r="71" spans="1:22" hidden="1" outlineLevel="1">
      <c r="A71" s="12">
        <v>42370</v>
      </c>
      <c r="B71" s="123">
        <v>1366.5391539899999</v>
      </c>
      <c r="C71" s="123">
        <v>79.772433140000004</v>
      </c>
      <c r="D71" s="123">
        <v>10.16852716</v>
      </c>
      <c r="E71" s="123">
        <v>707.52581586999997</v>
      </c>
      <c r="F71" s="123">
        <v>19.45440181</v>
      </c>
      <c r="G71" s="123">
        <v>9.5632745499999992</v>
      </c>
      <c r="H71" s="123">
        <v>61.364892679999997</v>
      </c>
      <c r="I71" s="123">
        <v>266.74899299999998</v>
      </c>
      <c r="J71" s="123">
        <v>66.442023290000009</v>
      </c>
      <c r="K71" s="123">
        <v>7.5635298799999999</v>
      </c>
      <c r="L71" s="123">
        <v>7.5004804900000011</v>
      </c>
      <c r="M71" s="177" t="s">
        <v>189</v>
      </c>
      <c r="N71" s="123">
        <v>38.707650950000001</v>
      </c>
      <c r="O71" s="123">
        <v>27.759905580000002</v>
      </c>
      <c r="P71" s="123">
        <v>14.049140650000002</v>
      </c>
      <c r="Q71" s="123">
        <v>22.02965069</v>
      </c>
      <c r="R71" s="123">
        <v>12.938946399999997</v>
      </c>
      <c r="S71" s="123">
        <v>1.46796543</v>
      </c>
      <c r="T71" s="123">
        <v>13.481522420000001</v>
      </c>
      <c r="U71" s="123"/>
      <c r="V71" s="123"/>
    </row>
    <row r="72" spans="1:22" hidden="1" outlineLevel="1">
      <c r="A72" s="12">
        <v>42401</v>
      </c>
      <c r="B72" s="123">
        <v>1483.5388198400001</v>
      </c>
      <c r="C72" s="123">
        <v>93.795928029999999</v>
      </c>
      <c r="D72" s="123">
        <v>7.8906409799999997</v>
      </c>
      <c r="E72" s="123">
        <v>787.34552533999999</v>
      </c>
      <c r="F72" s="123">
        <v>24.861017239999995</v>
      </c>
      <c r="G72" s="123">
        <v>9.6199430699999979</v>
      </c>
      <c r="H72" s="123">
        <v>47.202454509999995</v>
      </c>
      <c r="I72" s="123">
        <v>268.70531907999998</v>
      </c>
      <c r="J72" s="123">
        <v>78.717457080000003</v>
      </c>
      <c r="K72" s="123">
        <v>10.101911599999999</v>
      </c>
      <c r="L72" s="123">
        <v>9.2000582899999994</v>
      </c>
      <c r="M72" s="177" t="s">
        <v>189</v>
      </c>
      <c r="N72" s="123">
        <v>44.202134440000002</v>
      </c>
      <c r="O72" s="123">
        <v>26.259695600000001</v>
      </c>
      <c r="P72" s="123">
        <v>13.554934690000001</v>
      </c>
      <c r="Q72" s="123">
        <v>20.737506199999999</v>
      </c>
      <c r="R72" s="123">
        <v>24.351162520000003</v>
      </c>
      <c r="S72" s="123">
        <v>0.94546109</v>
      </c>
      <c r="T72" s="123">
        <v>16.04767008</v>
      </c>
      <c r="U72" s="123"/>
      <c r="V72" s="123"/>
    </row>
    <row r="73" spans="1:22" hidden="1" outlineLevel="1">
      <c r="A73" s="12">
        <v>42430</v>
      </c>
      <c r="B73" s="123">
        <v>1344.5624475499999</v>
      </c>
      <c r="C73" s="123">
        <v>106.84133615</v>
      </c>
      <c r="D73" s="123">
        <v>27.014956279999996</v>
      </c>
      <c r="E73" s="123">
        <v>688.73604806000003</v>
      </c>
      <c r="F73" s="123">
        <v>14.013585389999999</v>
      </c>
      <c r="G73" s="123">
        <v>10.076884530000001</v>
      </c>
      <c r="H73" s="123">
        <v>43.902935599999992</v>
      </c>
      <c r="I73" s="123">
        <v>214.60864072000001</v>
      </c>
      <c r="J73" s="123">
        <v>77.355158299999999</v>
      </c>
      <c r="K73" s="123">
        <v>6.2272066800000001</v>
      </c>
      <c r="L73" s="123">
        <v>7.9084891499999994</v>
      </c>
      <c r="M73" s="177" t="s">
        <v>189</v>
      </c>
      <c r="N73" s="123">
        <v>46.395823010000001</v>
      </c>
      <c r="O73" s="123">
        <v>29.858911599999995</v>
      </c>
      <c r="P73" s="123">
        <v>14.867750239999999</v>
      </c>
      <c r="Q73" s="123">
        <v>17.971201360000002</v>
      </c>
      <c r="R73" s="123">
        <v>22.93834743</v>
      </c>
      <c r="S73" s="123">
        <v>1.46121334</v>
      </c>
      <c r="T73" s="123">
        <v>14.383959710000001</v>
      </c>
      <c r="U73" s="123"/>
      <c r="V73" s="123"/>
    </row>
    <row r="74" spans="1:22" hidden="1" outlineLevel="1">
      <c r="A74" s="12">
        <v>42461</v>
      </c>
      <c r="B74" s="123">
        <v>1398.3706080099998</v>
      </c>
      <c r="C74" s="123">
        <v>103.92854958000001</v>
      </c>
      <c r="D74" s="123">
        <v>48.885625699999999</v>
      </c>
      <c r="E74" s="123">
        <v>708.33299858000009</v>
      </c>
      <c r="F74" s="123">
        <v>17.560580650000002</v>
      </c>
      <c r="G74" s="123">
        <v>8.30854231</v>
      </c>
      <c r="H74" s="123">
        <v>40.073685099999999</v>
      </c>
      <c r="I74" s="123">
        <v>228.80411808999997</v>
      </c>
      <c r="J74" s="123">
        <v>77.502322379999995</v>
      </c>
      <c r="K74" s="123">
        <v>7.064749850000001</v>
      </c>
      <c r="L74" s="123">
        <v>7.6590821000000009</v>
      </c>
      <c r="M74" s="177" t="s">
        <v>189</v>
      </c>
      <c r="N74" s="123">
        <v>55.860375910000002</v>
      </c>
      <c r="O74" s="123">
        <v>27.406494740000003</v>
      </c>
      <c r="P74" s="123">
        <v>12.517705670000002</v>
      </c>
      <c r="Q74" s="123">
        <v>16.129941880000001</v>
      </c>
      <c r="R74" s="123">
        <v>22.347072109999999</v>
      </c>
      <c r="S74" s="123">
        <v>0.62460013999999997</v>
      </c>
      <c r="T74" s="123">
        <v>15.364163220000002</v>
      </c>
      <c r="U74" s="123"/>
      <c r="V74" s="123"/>
    </row>
    <row r="75" spans="1:22" hidden="1" outlineLevel="1">
      <c r="A75" s="12">
        <v>42491</v>
      </c>
      <c r="B75" s="123">
        <v>1440.1433400800001</v>
      </c>
      <c r="C75" s="123">
        <v>91.044644089999991</v>
      </c>
      <c r="D75" s="123">
        <v>51.096634210000005</v>
      </c>
      <c r="E75" s="123">
        <v>676.54991920999998</v>
      </c>
      <c r="F75" s="123">
        <v>45.960755829999997</v>
      </c>
      <c r="G75" s="123">
        <v>9.5213007399999992</v>
      </c>
      <c r="H75" s="123">
        <v>43.971295330000004</v>
      </c>
      <c r="I75" s="123">
        <v>273.00035488999998</v>
      </c>
      <c r="J75" s="123">
        <v>68.902185180000004</v>
      </c>
      <c r="K75" s="123">
        <v>6.5187521899999998</v>
      </c>
      <c r="L75" s="123">
        <v>8.5764075700000006</v>
      </c>
      <c r="M75" s="177" t="s">
        <v>189</v>
      </c>
      <c r="N75" s="123">
        <v>58.788297069999999</v>
      </c>
      <c r="O75" s="123">
        <v>30.451661810000001</v>
      </c>
      <c r="P75" s="123">
        <v>13.691823639999999</v>
      </c>
      <c r="Q75" s="123">
        <v>21.21437177</v>
      </c>
      <c r="R75" s="123">
        <v>24.918643750000001</v>
      </c>
      <c r="S75" s="123">
        <v>1.2150337</v>
      </c>
      <c r="T75" s="123">
        <v>14.721259099999999</v>
      </c>
      <c r="U75" s="123"/>
      <c r="V75" s="123"/>
    </row>
    <row r="76" spans="1:22" hidden="1" outlineLevel="1">
      <c r="A76" s="12">
        <v>42522</v>
      </c>
      <c r="B76" s="123">
        <v>1475.7199868599996</v>
      </c>
      <c r="C76" s="123">
        <v>93.140195809999994</v>
      </c>
      <c r="D76" s="123">
        <v>49.030206750000005</v>
      </c>
      <c r="E76" s="123">
        <v>693.27004314999999</v>
      </c>
      <c r="F76" s="123">
        <v>52.979730749999995</v>
      </c>
      <c r="G76" s="123">
        <v>9.2632793500000012</v>
      </c>
      <c r="H76" s="123">
        <v>49.110787330000008</v>
      </c>
      <c r="I76" s="123">
        <v>272.82014996999999</v>
      </c>
      <c r="J76" s="123">
        <v>68.532420419999994</v>
      </c>
      <c r="K76" s="123">
        <v>11.457120569999999</v>
      </c>
      <c r="L76" s="123">
        <v>8.7775455999999998</v>
      </c>
      <c r="M76" s="177" t="s">
        <v>189</v>
      </c>
      <c r="N76" s="123">
        <v>60.607624940000001</v>
      </c>
      <c r="O76" s="123">
        <v>27.533415070000004</v>
      </c>
      <c r="P76" s="123">
        <v>14.53713626</v>
      </c>
      <c r="Q76" s="123">
        <v>25.517737009999998</v>
      </c>
      <c r="R76" s="123">
        <v>27.901472099999999</v>
      </c>
      <c r="S76" s="123">
        <v>1.3984737300000001</v>
      </c>
      <c r="T76" s="123">
        <v>9.8426480500000011</v>
      </c>
      <c r="U76" s="123"/>
      <c r="V76" s="123"/>
    </row>
    <row r="77" spans="1:22" hidden="1" outlineLevel="1">
      <c r="A77" s="12">
        <v>42552</v>
      </c>
      <c r="B77" s="123">
        <v>1550.7569595700002</v>
      </c>
      <c r="C77" s="123">
        <v>109.29218097</v>
      </c>
      <c r="D77" s="123">
        <v>56.337781250000006</v>
      </c>
      <c r="E77" s="123">
        <v>723.47105992000002</v>
      </c>
      <c r="F77" s="123">
        <v>55.150416480000004</v>
      </c>
      <c r="G77" s="123">
        <v>9.9180930299999996</v>
      </c>
      <c r="H77" s="123">
        <v>59.247205859999994</v>
      </c>
      <c r="I77" s="123">
        <v>270.20953271999997</v>
      </c>
      <c r="J77" s="123">
        <v>75.175293670000002</v>
      </c>
      <c r="K77" s="123">
        <v>12.753519990000001</v>
      </c>
      <c r="L77" s="123">
        <v>8.3821195999999993</v>
      </c>
      <c r="M77" s="177" t="s">
        <v>189</v>
      </c>
      <c r="N77" s="123">
        <v>60.898133390000005</v>
      </c>
      <c r="O77" s="123">
        <v>29.14489197</v>
      </c>
      <c r="P77" s="123">
        <v>17.971406250000001</v>
      </c>
      <c r="Q77" s="123">
        <v>21.092393170000001</v>
      </c>
      <c r="R77" s="123">
        <v>29.084389399999999</v>
      </c>
      <c r="S77" s="123">
        <v>2.0417552400000001</v>
      </c>
      <c r="T77" s="123">
        <v>10.586786660000001</v>
      </c>
      <c r="U77" s="123"/>
      <c r="V77" s="123"/>
    </row>
    <row r="78" spans="1:22" hidden="1" outlineLevel="1">
      <c r="A78" s="12">
        <v>42583</v>
      </c>
      <c r="B78" s="123">
        <v>1383.5473257800002</v>
      </c>
      <c r="C78" s="123">
        <v>106.16173068000001</v>
      </c>
      <c r="D78" s="123">
        <v>71.877001329999999</v>
      </c>
      <c r="E78" s="123">
        <v>581.83530098000006</v>
      </c>
      <c r="F78" s="123">
        <v>37.403681820000003</v>
      </c>
      <c r="G78" s="123">
        <v>9.5548448100000005</v>
      </c>
      <c r="H78" s="123">
        <v>53.020419819999994</v>
      </c>
      <c r="I78" s="123">
        <v>245.02219221999999</v>
      </c>
      <c r="J78" s="123">
        <v>69.338200920000006</v>
      </c>
      <c r="K78" s="123">
        <v>15.165938890000001</v>
      </c>
      <c r="L78" s="123">
        <v>9.1915048099999996</v>
      </c>
      <c r="M78" s="177" t="s">
        <v>189</v>
      </c>
      <c r="N78" s="123">
        <v>66.740211280000011</v>
      </c>
      <c r="O78" s="123">
        <v>29.234488839999997</v>
      </c>
      <c r="P78" s="123">
        <v>18.123069389999998</v>
      </c>
      <c r="Q78" s="123">
        <v>23.459611459999998</v>
      </c>
      <c r="R78" s="123">
        <v>35.027077460000001</v>
      </c>
      <c r="S78" s="123">
        <v>2.5438121199999997</v>
      </c>
      <c r="T78" s="123">
        <v>9.8482389500000007</v>
      </c>
      <c r="U78" s="123"/>
      <c r="V78" s="123"/>
    </row>
    <row r="79" spans="1:22" hidden="1" outlineLevel="1">
      <c r="A79" s="12">
        <v>42614</v>
      </c>
      <c r="B79" s="123">
        <v>1439.0779274099998</v>
      </c>
      <c r="C79" s="123">
        <v>125.75574953</v>
      </c>
      <c r="D79" s="123">
        <v>61.414001229999997</v>
      </c>
      <c r="E79" s="123">
        <v>582.18675231999998</v>
      </c>
      <c r="F79" s="123">
        <v>29.242756979999999</v>
      </c>
      <c r="G79" s="123">
        <v>13.15563927</v>
      </c>
      <c r="H79" s="123">
        <v>63.848505090000003</v>
      </c>
      <c r="I79" s="123">
        <v>273.18499709000002</v>
      </c>
      <c r="J79" s="123">
        <v>71.51450890000001</v>
      </c>
      <c r="K79" s="123">
        <v>15.431098410000001</v>
      </c>
      <c r="L79" s="123">
        <v>8.60227392</v>
      </c>
      <c r="M79" s="177" t="s">
        <v>189</v>
      </c>
      <c r="N79" s="123">
        <v>69.696963229999994</v>
      </c>
      <c r="O79" s="123">
        <v>29.223884730000002</v>
      </c>
      <c r="P79" s="123">
        <v>19.560524989999998</v>
      </c>
      <c r="Q79" s="123">
        <v>26.285200789999998</v>
      </c>
      <c r="R79" s="123">
        <v>37.111576299999996</v>
      </c>
      <c r="S79" s="123">
        <v>2.4215876299999999</v>
      </c>
      <c r="T79" s="123">
        <v>10.441907</v>
      </c>
      <c r="U79" s="123"/>
      <c r="V79" s="123"/>
    </row>
    <row r="80" spans="1:22" hidden="1" outlineLevel="1">
      <c r="A80" s="12">
        <v>42644</v>
      </c>
      <c r="B80" s="123">
        <v>1474.1898008800003</v>
      </c>
      <c r="C80" s="123">
        <v>132.03926252000002</v>
      </c>
      <c r="D80" s="123">
        <v>82.562745889999988</v>
      </c>
      <c r="E80" s="123">
        <v>581.20546236999996</v>
      </c>
      <c r="F80" s="123">
        <v>55.711147539999999</v>
      </c>
      <c r="G80" s="123">
        <v>12.6646926</v>
      </c>
      <c r="H80" s="123">
        <v>63.36231458000001</v>
      </c>
      <c r="I80" s="123">
        <v>259.60582504000001</v>
      </c>
      <c r="J80" s="123">
        <v>72.991041309999986</v>
      </c>
      <c r="K80" s="123">
        <v>14.2686218</v>
      </c>
      <c r="L80" s="123">
        <v>8.9179099999999991</v>
      </c>
      <c r="M80" s="177" t="s">
        <v>189</v>
      </c>
      <c r="N80" s="123">
        <v>64.681867099999991</v>
      </c>
      <c r="O80" s="123">
        <v>28.518129930000001</v>
      </c>
      <c r="P80" s="123">
        <v>20.532289420000001</v>
      </c>
      <c r="Q80" s="123">
        <v>26.407676729999999</v>
      </c>
      <c r="R80" s="123">
        <v>37.150622890000008</v>
      </c>
      <c r="S80" s="123">
        <v>2.2416662999999999</v>
      </c>
      <c r="T80" s="123">
        <v>11.32852486</v>
      </c>
      <c r="U80" s="123"/>
      <c r="V80" s="123"/>
    </row>
    <row r="81" spans="1:22" hidden="1" outlineLevel="1">
      <c r="A81" s="12">
        <v>42675</v>
      </c>
      <c r="B81" s="123">
        <v>1474.82369862</v>
      </c>
      <c r="C81" s="123">
        <v>119.67271392000001</v>
      </c>
      <c r="D81" s="123">
        <v>100.29480154999999</v>
      </c>
      <c r="E81" s="123">
        <v>576.03046099999995</v>
      </c>
      <c r="F81" s="123">
        <v>42.930664240000006</v>
      </c>
      <c r="G81" s="123">
        <v>9.2981595200000005</v>
      </c>
      <c r="H81" s="123">
        <v>61.382551499999998</v>
      </c>
      <c r="I81" s="123">
        <v>274.22036227999996</v>
      </c>
      <c r="J81" s="123">
        <v>84.458138120000001</v>
      </c>
      <c r="K81" s="123">
        <v>12.5067384</v>
      </c>
      <c r="L81" s="123">
        <v>9.3742398099999988</v>
      </c>
      <c r="M81" s="177" t="s">
        <v>189</v>
      </c>
      <c r="N81" s="123">
        <v>64.372710339999998</v>
      </c>
      <c r="O81" s="123">
        <v>29.601973319999999</v>
      </c>
      <c r="P81" s="123">
        <v>18.810287640000002</v>
      </c>
      <c r="Q81" s="123">
        <v>24.298605090000002</v>
      </c>
      <c r="R81" s="123">
        <v>34.047481159999997</v>
      </c>
      <c r="S81" s="123">
        <v>1.5244090600000002</v>
      </c>
      <c r="T81" s="123">
        <v>11.999401670000001</v>
      </c>
      <c r="U81" s="123"/>
      <c r="V81" s="123"/>
    </row>
    <row r="82" spans="1:22" hidden="1" outlineLevel="1">
      <c r="A82" s="12">
        <v>42705</v>
      </c>
      <c r="B82" s="123">
        <v>1554.0249151200001</v>
      </c>
      <c r="C82" s="123">
        <v>118.98476350999999</v>
      </c>
      <c r="D82" s="123">
        <v>98.210138470000004</v>
      </c>
      <c r="E82" s="123">
        <v>655.00888036000003</v>
      </c>
      <c r="F82" s="123">
        <v>23.24211296</v>
      </c>
      <c r="G82" s="123">
        <v>8.8247307399999997</v>
      </c>
      <c r="H82" s="123">
        <v>99.000191390000012</v>
      </c>
      <c r="I82" s="123">
        <v>263.87684494000001</v>
      </c>
      <c r="J82" s="123">
        <v>83.643855270000003</v>
      </c>
      <c r="K82" s="123">
        <v>11.786657250000003</v>
      </c>
      <c r="L82" s="123">
        <v>9.2229716100000001</v>
      </c>
      <c r="M82" s="177" t="s">
        <v>189</v>
      </c>
      <c r="N82" s="123">
        <v>54.500186649999996</v>
      </c>
      <c r="O82" s="123">
        <v>33.562882940000001</v>
      </c>
      <c r="P82" s="123">
        <v>22.77959538</v>
      </c>
      <c r="Q82" s="123">
        <v>27.108608590000003</v>
      </c>
      <c r="R82" s="123">
        <v>30.498289020000001</v>
      </c>
      <c r="S82" s="123">
        <v>1.18385451</v>
      </c>
      <c r="T82" s="123">
        <v>12.590351530000001</v>
      </c>
      <c r="U82" s="123"/>
      <c r="V82" s="123"/>
    </row>
    <row r="83" spans="1:22" hidden="1" outlineLevel="1">
      <c r="A83" s="12">
        <v>42736</v>
      </c>
      <c r="B83" s="123">
        <v>1320.31714797</v>
      </c>
      <c r="C83" s="123">
        <v>114.53868925</v>
      </c>
      <c r="D83" s="123">
        <v>57.317813659999999</v>
      </c>
      <c r="E83" s="123">
        <v>512.45924936000006</v>
      </c>
      <c r="F83" s="123">
        <v>27.9217236</v>
      </c>
      <c r="G83" s="123">
        <v>9.6649481400000017</v>
      </c>
      <c r="H83" s="123">
        <v>67.672099790000004</v>
      </c>
      <c r="I83" s="123">
        <v>247.38654897000004</v>
      </c>
      <c r="J83" s="123">
        <v>78.278538010000005</v>
      </c>
      <c r="K83" s="123">
        <v>13.466898349999999</v>
      </c>
      <c r="L83" s="123">
        <v>10.1392884</v>
      </c>
      <c r="M83" s="177" t="s">
        <v>189</v>
      </c>
      <c r="N83" s="123">
        <v>65.575288430000001</v>
      </c>
      <c r="O83" s="123">
        <v>27.099939470000006</v>
      </c>
      <c r="P83" s="123">
        <v>19.539349639999998</v>
      </c>
      <c r="Q83" s="123">
        <v>25.697666810000001</v>
      </c>
      <c r="R83" s="123">
        <v>32.93560205</v>
      </c>
      <c r="S83" s="123">
        <v>0.94816190000000011</v>
      </c>
      <c r="T83" s="123">
        <v>9.6753421400000015</v>
      </c>
      <c r="U83" s="123"/>
      <c r="V83" s="123"/>
    </row>
    <row r="84" spans="1:22" hidden="1" outlineLevel="1">
      <c r="A84" s="12">
        <v>42767</v>
      </c>
      <c r="B84" s="123">
        <v>1280.8831301399998</v>
      </c>
      <c r="C84" s="123">
        <v>124.04817838</v>
      </c>
      <c r="D84" s="123">
        <v>64.06038169</v>
      </c>
      <c r="E84" s="123">
        <v>468.51956015999997</v>
      </c>
      <c r="F84" s="123">
        <v>31.65325644</v>
      </c>
      <c r="G84" s="123">
        <v>8.9386033299999994</v>
      </c>
      <c r="H84" s="123">
        <v>56.412630130000004</v>
      </c>
      <c r="I84" s="123">
        <v>246.30262027000001</v>
      </c>
      <c r="J84" s="123">
        <v>73.087100469999996</v>
      </c>
      <c r="K84" s="123">
        <v>12.47335294</v>
      </c>
      <c r="L84" s="123">
        <v>9.9851716599999989</v>
      </c>
      <c r="M84" s="177" t="s">
        <v>189</v>
      </c>
      <c r="N84" s="123">
        <v>52.619520229999999</v>
      </c>
      <c r="O84" s="123">
        <v>26.509014200000003</v>
      </c>
      <c r="P84" s="123">
        <v>24.79558248</v>
      </c>
      <c r="Q84" s="123">
        <v>36.899272379999999</v>
      </c>
      <c r="R84" s="123">
        <v>31.335624309999996</v>
      </c>
      <c r="S84" s="123">
        <v>1.0705733799999999</v>
      </c>
      <c r="T84" s="123">
        <v>12.17268769</v>
      </c>
      <c r="U84" s="123"/>
      <c r="V84" s="123"/>
    </row>
    <row r="85" spans="1:22" hidden="1" outlineLevel="1">
      <c r="A85" s="12">
        <v>42795</v>
      </c>
      <c r="B85" s="123">
        <v>1348.1696219400001</v>
      </c>
      <c r="C85" s="123">
        <v>120.05566111</v>
      </c>
      <c r="D85" s="123">
        <v>80.346479009999996</v>
      </c>
      <c r="E85" s="123">
        <v>482.53075859</v>
      </c>
      <c r="F85" s="123">
        <v>35.01494838</v>
      </c>
      <c r="G85" s="123">
        <v>6.0218335500000002</v>
      </c>
      <c r="H85" s="123">
        <v>60.372686399999999</v>
      </c>
      <c r="I85" s="123">
        <v>259.11216540999999</v>
      </c>
      <c r="J85" s="123">
        <v>75.821253069999997</v>
      </c>
      <c r="K85" s="123">
        <v>11.572642059999998</v>
      </c>
      <c r="L85" s="123">
        <v>12.95704155</v>
      </c>
      <c r="M85" s="177" t="s">
        <v>189</v>
      </c>
      <c r="N85" s="123">
        <v>54.972246030000008</v>
      </c>
      <c r="O85" s="123">
        <v>26.950423740000002</v>
      </c>
      <c r="P85" s="123">
        <v>29.255768939999999</v>
      </c>
      <c r="Q85" s="123">
        <v>42.682140620000006</v>
      </c>
      <c r="R85" s="123">
        <v>33.682278429999997</v>
      </c>
      <c r="S85" s="123">
        <v>1.00458757</v>
      </c>
      <c r="T85" s="123">
        <v>15.81670748</v>
      </c>
      <c r="U85" s="123"/>
      <c r="V85" s="123"/>
    </row>
    <row r="86" spans="1:22" hidden="1" outlineLevel="1">
      <c r="A86" s="12">
        <v>42826</v>
      </c>
      <c r="B86" s="123">
        <v>1379.0612927400002</v>
      </c>
      <c r="C86" s="123">
        <v>112.64667084</v>
      </c>
      <c r="D86" s="123">
        <v>101.37711217</v>
      </c>
      <c r="E86" s="123">
        <v>525.97630200000003</v>
      </c>
      <c r="F86" s="123">
        <v>42.520437319999999</v>
      </c>
      <c r="G86" s="123">
        <v>10.13238584</v>
      </c>
      <c r="H86" s="123">
        <v>65.949330759999995</v>
      </c>
      <c r="I86" s="123">
        <v>232.37478587999999</v>
      </c>
      <c r="J86" s="123">
        <v>93.342053319999991</v>
      </c>
      <c r="K86" s="123">
        <v>11.20288895</v>
      </c>
      <c r="L86" s="123">
        <v>10.556683919999999</v>
      </c>
      <c r="M86" s="177" t="s">
        <v>189</v>
      </c>
      <c r="N86" s="123">
        <v>50.522046669999995</v>
      </c>
      <c r="O86" s="123">
        <v>25.111173369999999</v>
      </c>
      <c r="P86" s="123">
        <v>28.589269080000001</v>
      </c>
      <c r="Q86" s="123">
        <v>32.023986029999996</v>
      </c>
      <c r="R86" s="123">
        <v>27.509269900000003</v>
      </c>
      <c r="S86" s="123">
        <v>1.58852525</v>
      </c>
      <c r="T86" s="123">
        <v>7.6383714400000002</v>
      </c>
      <c r="U86" s="123"/>
      <c r="V86" s="123"/>
    </row>
    <row r="87" spans="1:22" hidden="1" outlineLevel="1">
      <c r="A87" s="12">
        <v>42856</v>
      </c>
      <c r="B87" s="123">
        <v>1296.0948388500001</v>
      </c>
      <c r="C87" s="123">
        <v>127.24523841</v>
      </c>
      <c r="D87" s="123">
        <v>63.008058620000007</v>
      </c>
      <c r="E87" s="123">
        <v>464.91374611000003</v>
      </c>
      <c r="F87" s="123">
        <v>34.178082719999999</v>
      </c>
      <c r="G87" s="123">
        <v>8.8990713299999982</v>
      </c>
      <c r="H87" s="123">
        <v>71.574171039999996</v>
      </c>
      <c r="I87" s="123">
        <v>245.14361837999999</v>
      </c>
      <c r="J87" s="123">
        <v>78.410493470000006</v>
      </c>
      <c r="K87" s="123">
        <v>7.7639167699999989</v>
      </c>
      <c r="L87" s="123">
        <v>11.946397620000001</v>
      </c>
      <c r="M87" s="177" t="s">
        <v>189</v>
      </c>
      <c r="N87" s="123">
        <v>58.126827989999995</v>
      </c>
      <c r="O87" s="123">
        <v>25.387846849999999</v>
      </c>
      <c r="P87" s="123">
        <v>30.147337530000005</v>
      </c>
      <c r="Q87" s="123">
        <v>27.07582893</v>
      </c>
      <c r="R87" s="123">
        <v>32.808273249999999</v>
      </c>
      <c r="S87" s="123">
        <v>1.3580379300000001</v>
      </c>
      <c r="T87" s="123">
        <v>8.1078919000000003</v>
      </c>
      <c r="U87" s="123"/>
      <c r="V87" s="123"/>
    </row>
    <row r="88" spans="1:22" hidden="1" outlineLevel="1">
      <c r="A88" s="12">
        <v>42887</v>
      </c>
      <c r="B88" s="123">
        <v>1300.1818827500001</v>
      </c>
      <c r="C88" s="123">
        <v>123.08595020999999</v>
      </c>
      <c r="D88" s="123">
        <v>63.935005210000007</v>
      </c>
      <c r="E88" s="123">
        <v>451.97049709000009</v>
      </c>
      <c r="F88" s="123">
        <v>53.240481270000004</v>
      </c>
      <c r="G88" s="123">
        <v>8.5303285700000018</v>
      </c>
      <c r="H88" s="123">
        <v>74.971175960000011</v>
      </c>
      <c r="I88" s="123">
        <v>253.75607153000001</v>
      </c>
      <c r="J88" s="123">
        <v>82.821031529999999</v>
      </c>
      <c r="K88" s="123">
        <v>8.3637798600000011</v>
      </c>
      <c r="L88" s="123">
        <v>10.818474419999999</v>
      </c>
      <c r="M88" s="177" t="s">
        <v>189</v>
      </c>
      <c r="N88" s="123">
        <v>43.644578050000007</v>
      </c>
      <c r="O88" s="123">
        <v>25.182390480000002</v>
      </c>
      <c r="P88" s="123">
        <v>27.359817759999999</v>
      </c>
      <c r="Q88" s="123">
        <v>28.801225510000002</v>
      </c>
      <c r="R88" s="123">
        <v>32.21122106</v>
      </c>
      <c r="S88" s="123">
        <v>0.91878786999999995</v>
      </c>
      <c r="T88" s="123">
        <v>10.57106637</v>
      </c>
      <c r="U88" s="123"/>
      <c r="V88" s="123"/>
    </row>
    <row r="89" spans="1:22" hidden="1" outlineLevel="1">
      <c r="A89" s="12">
        <v>42917</v>
      </c>
      <c r="B89" s="123">
        <v>1477.2960735400002</v>
      </c>
      <c r="C89" s="123">
        <v>124.41277529000001</v>
      </c>
      <c r="D89" s="123">
        <v>118.197351</v>
      </c>
      <c r="E89" s="123">
        <v>517.27545368999995</v>
      </c>
      <c r="F89" s="123">
        <v>78.587535259999996</v>
      </c>
      <c r="G89" s="123">
        <v>8.8583915400000013</v>
      </c>
      <c r="H89" s="123">
        <v>80.639234560000006</v>
      </c>
      <c r="I89" s="123">
        <v>243.73905874000002</v>
      </c>
      <c r="J89" s="123">
        <v>88.009769900000009</v>
      </c>
      <c r="K89" s="123">
        <v>11.010968829999999</v>
      </c>
      <c r="L89" s="123">
        <v>12.419857999999998</v>
      </c>
      <c r="M89" s="177" t="s">
        <v>189</v>
      </c>
      <c r="N89" s="123">
        <v>43.094486509999996</v>
      </c>
      <c r="O89" s="123">
        <v>24.499837420000002</v>
      </c>
      <c r="P89" s="123">
        <v>29.86610786</v>
      </c>
      <c r="Q89" s="123">
        <v>40.065948509999998</v>
      </c>
      <c r="R89" s="123">
        <v>41.083141759999997</v>
      </c>
      <c r="S89" s="123">
        <v>2.8208729299999997</v>
      </c>
      <c r="T89" s="123">
        <v>12.715281740000002</v>
      </c>
      <c r="U89" s="123"/>
      <c r="V89" s="123"/>
    </row>
    <row r="90" spans="1:22" hidden="1" outlineLevel="1">
      <c r="A90" s="12">
        <v>42948</v>
      </c>
      <c r="B90" s="123">
        <v>1471.7909500899998</v>
      </c>
      <c r="C90" s="123">
        <v>111.98460672999998</v>
      </c>
      <c r="D90" s="123">
        <v>118.24120797</v>
      </c>
      <c r="E90" s="123">
        <v>506.46349658999998</v>
      </c>
      <c r="F90" s="123">
        <v>94.236541370000012</v>
      </c>
      <c r="G90" s="123">
        <v>7.6261664499999995</v>
      </c>
      <c r="H90" s="123">
        <v>76.728288570000004</v>
      </c>
      <c r="I90" s="123">
        <v>230.08112933999996</v>
      </c>
      <c r="J90" s="123">
        <v>96.466784060000009</v>
      </c>
      <c r="K90" s="123">
        <v>13.924377850000001</v>
      </c>
      <c r="L90" s="123">
        <v>13.550218780000002</v>
      </c>
      <c r="M90" s="177" t="s">
        <v>189</v>
      </c>
      <c r="N90" s="123">
        <v>42.701258359999997</v>
      </c>
      <c r="O90" s="123">
        <v>24.983645860000003</v>
      </c>
      <c r="P90" s="123">
        <v>28.600838379999999</v>
      </c>
      <c r="Q90" s="123">
        <v>50.520067589999996</v>
      </c>
      <c r="R90" s="123">
        <v>39.720440869999997</v>
      </c>
      <c r="S90" s="123">
        <v>3.9413208800000001</v>
      </c>
      <c r="T90" s="123">
        <v>12.020560440000001</v>
      </c>
      <c r="U90" s="123"/>
      <c r="V90" s="123"/>
    </row>
    <row r="91" spans="1:22" hidden="1" outlineLevel="1">
      <c r="A91" s="12">
        <v>42979</v>
      </c>
      <c r="B91" s="123">
        <v>1422.24950745</v>
      </c>
      <c r="C91" s="123">
        <v>112.77866424999999</v>
      </c>
      <c r="D91" s="123">
        <v>31.957425609999998</v>
      </c>
      <c r="E91" s="123">
        <v>558.64107746999991</v>
      </c>
      <c r="F91" s="123">
        <v>100.83504156000001</v>
      </c>
      <c r="G91" s="123">
        <v>8.6643523800000004</v>
      </c>
      <c r="H91" s="123">
        <v>86.702716169999988</v>
      </c>
      <c r="I91" s="123">
        <v>217.78791713000001</v>
      </c>
      <c r="J91" s="123">
        <v>85.443920590000005</v>
      </c>
      <c r="K91" s="123">
        <v>11.334309790000001</v>
      </c>
      <c r="L91" s="123">
        <v>13.379013800000001</v>
      </c>
      <c r="M91" s="177" t="s">
        <v>189</v>
      </c>
      <c r="N91" s="123">
        <v>41.534640410000002</v>
      </c>
      <c r="O91" s="123">
        <v>26.442010669999998</v>
      </c>
      <c r="P91" s="123">
        <v>30.56758043</v>
      </c>
      <c r="Q91" s="123">
        <v>39.486660729999997</v>
      </c>
      <c r="R91" s="123">
        <v>38.832262919999998</v>
      </c>
      <c r="S91" s="123">
        <v>4.1018216799999996</v>
      </c>
      <c r="T91" s="123">
        <v>13.760091859999999</v>
      </c>
      <c r="U91" s="123"/>
      <c r="V91" s="123"/>
    </row>
    <row r="92" spans="1:22" hidden="1" outlineLevel="1">
      <c r="A92" s="12">
        <v>43009</v>
      </c>
      <c r="B92" s="123">
        <v>1621.1449195</v>
      </c>
      <c r="C92" s="123">
        <v>135.43973170000001</v>
      </c>
      <c r="D92" s="123">
        <v>30.130435369999997</v>
      </c>
      <c r="E92" s="123">
        <v>734.33146063999993</v>
      </c>
      <c r="F92" s="123">
        <v>66.881727209999994</v>
      </c>
      <c r="G92" s="123">
        <v>10.2816847</v>
      </c>
      <c r="H92" s="123">
        <v>79.372980060000003</v>
      </c>
      <c r="I92" s="123">
        <v>246.22269089</v>
      </c>
      <c r="J92" s="123">
        <v>98.574005720000002</v>
      </c>
      <c r="K92" s="123">
        <v>10.20575472</v>
      </c>
      <c r="L92" s="123">
        <v>13.267315019999998</v>
      </c>
      <c r="M92" s="177" t="s">
        <v>189</v>
      </c>
      <c r="N92" s="123">
        <v>38.60477298</v>
      </c>
      <c r="O92" s="123">
        <v>24.683025109999999</v>
      </c>
      <c r="P92" s="123">
        <v>33.086600400000002</v>
      </c>
      <c r="Q92" s="123">
        <v>44.215511070000005</v>
      </c>
      <c r="R92" s="123">
        <v>37.847209499999998</v>
      </c>
      <c r="S92" s="123">
        <v>3.7006360899999993</v>
      </c>
      <c r="T92" s="123">
        <v>14.299378320000001</v>
      </c>
      <c r="U92" s="123"/>
      <c r="V92" s="123"/>
    </row>
    <row r="93" spans="1:22" hidden="1" outlineLevel="1">
      <c r="A93" s="12">
        <v>43040</v>
      </c>
      <c r="B93" s="123">
        <v>1432.5827268599996</v>
      </c>
      <c r="C93" s="123">
        <v>112.11694542000001</v>
      </c>
      <c r="D93" s="123">
        <v>29.272791359999999</v>
      </c>
      <c r="E93" s="123">
        <v>582.48916281000004</v>
      </c>
      <c r="F93" s="123">
        <v>52.062374229999996</v>
      </c>
      <c r="G93" s="123">
        <v>12.7384649</v>
      </c>
      <c r="H93" s="123">
        <v>82.240507379999997</v>
      </c>
      <c r="I93" s="123">
        <v>239.68728354999996</v>
      </c>
      <c r="J93" s="123">
        <v>106.17704053</v>
      </c>
      <c r="K93" s="123">
        <v>8.9813532299999999</v>
      </c>
      <c r="L93" s="123">
        <v>12.59007869</v>
      </c>
      <c r="M93" s="177" t="s">
        <v>189</v>
      </c>
      <c r="N93" s="123">
        <v>41.266716729999999</v>
      </c>
      <c r="O93" s="123">
        <v>27.440161390000007</v>
      </c>
      <c r="P93" s="123">
        <v>30.672792010000002</v>
      </c>
      <c r="Q93" s="123">
        <v>47.175206849999995</v>
      </c>
      <c r="R93" s="123">
        <v>31.238995250000002</v>
      </c>
      <c r="S93" s="123">
        <v>2.9596031399999996</v>
      </c>
      <c r="T93" s="123">
        <v>13.473249390000001</v>
      </c>
      <c r="U93" s="123"/>
      <c r="V93" s="123"/>
    </row>
    <row r="94" spans="1:22" hidden="1" outlineLevel="1">
      <c r="A94" s="12">
        <v>43070</v>
      </c>
      <c r="B94" s="123">
        <v>1597.00661702</v>
      </c>
      <c r="C94" s="123">
        <v>118.67085581000001</v>
      </c>
      <c r="D94" s="123">
        <v>109.09535864999999</v>
      </c>
      <c r="E94" s="123">
        <v>539.18795524999996</v>
      </c>
      <c r="F94" s="123">
        <v>21.763615079999997</v>
      </c>
      <c r="G94" s="123">
        <v>9.2573285899999984</v>
      </c>
      <c r="H94" s="123">
        <v>113.20660325999999</v>
      </c>
      <c r="I94" s="123">
        <v>251.83132781</v>
      </c>
      <c r="J94" s="123">
        <v>165.71622840000001</v>
      </c>
      <c r="K94" s="123">
        <v>7.8873067800000003</v>
      </c>
      <c r="L94" s="123">
        <v>13.418679520000001</v>
      </c>
      <c r="M94" s="177" t="s">
        <v>189</v>
      </c>
      <c r="N94" s="123">
        <v>42.223390540000004</v>
      </c>
      <c r="O94" s="123">
        <v>32.567316489999996</v>
      </c>
      <c r="P94" s="123">
        <v>33.08782497</v>
      </c>
      <c r="Q94" s="123">
        <v>57.905001930000005</v>
      </c>
      <c r="R94" s="123">
        <v>63.96612617000001</v>
      </c>
      <c r="S94" s="123">
        <v>1.6560371199999999</v>
      </c>
      <c r="T94" s="123">
        <v>15.565660650000002</v>
      </c>
      <c r="U94" s="123"/>
      <c r="V94" s="123"/>
    </row>
    <row r="95" spans="1:22" hidden="1" outlineLevel="1">
      <c r="A95" s="12">
        <v>43101</v>
      </c>
      <c r="B95" s="123">
        <v>1560.78414922</v>
      </c>
      <c r="C95" s="123">
        <v>115.73818172999998</v>
      </c>
      <c r="D95" s="123">
        <v>100.78970962000001</v>
      </c>
      <c r="E95" s="123">
        <v>537.20290098999999</v>
      </c>
      <c r="F95" s="123">
        <v>40.103125990000002</v>
      </c>
      <c r="G95" s="123">
        <v>7.4319336400000005</v>
      </c>
      <c r="H95" s="123">
        <v>77.005451919999999</v>
      </c>
      <c r="I95" s="123">
        <v>242.53694802000001</v>
      </c>
      <c r="J95" s="123">
        <v>137.83140261</v>
      </c>
      <c r="K95" s="123">
        <v>9.4267307200000001</v>
      </c>
      <c r="L95" s="123">
        <v>17.858054669999998</v>
      </c>
      <c r="M95" s="177" t="s">
        <v>189</v>
      </c>
      <c r="N95" s="123">
        <v>43.15616172</v>
      </c>
      <c r="O95" s="123">
        <v>30.094813759999997</v>
      </c>
      <c r="P95" s="123">
        <v>29.458907629999999</v>
      </c>
      <c r="Q95" s="123">
        <v>83.649288009999992</v>
      </c>
      <c r="R95" s="123">
        <v>70.089514269999995</v>
      </c>
      <c r="S95" s="123">
        <v>1.86681013</v>
      </c>
      <c r="T95" s="123">
        <v>16.544213790000001</v>
      </c>
      <c r="U95" s="123"/>
      <c r="V95" s="123"/>
    </row>
    <row r="96" spans="1:22" hidden="1" outlineLevel="1">
      <c r="A96" s="12">
        <v>43132</v>
      </c>
      <c r="B96" s="123">
        <v>1372.00374702</v>
      </c>
      <c r="C96" s="123">
        <v>109.15236798999999</v>
      </c>
      <c r="D96" s="123">
        <v>64.104751059999984</v>
      </c>
      <c r="E96" s="123">
        <v>493.80773717</v>
      </c>
      <c r="F96" s="123">
        <v>36.918033459999997</v>
      </c>
      <c r="G96" s="123">
        <v>11.124575109999999</v>
      </c>
      <c r="H96" s="123">
        <v>68.954636919999999</v>
      </c>
      <c r="I96" s="123">
        <v>196.91801121999998</v>
      </c>
      <c r="J96" s="123">
        <v>139.86718009999998</v>
      </c>
      <c r="K96" s="123">
        <v>8.5459821599999994</v>
      </c>
      <c r="L96" s="123">
        <v>14.375066440000001</v>
      </c>
      <c r="M96" s="177" t="s">
        <v>189</v>
      </c>
      <c r="N96" s="123">
        <v>43.913472689999999</v>
      </c>
      <c r="O96" s="123">
        <v>25.719158679999993</v>
      </c>
      <c r="P96" s="123">
        <v>28.597348959999998</v>
      </c>
      <c r="Q96" s="123">
        <v>45.855943249999996</v>
      </c>
      <c r="R96" s="123">
        <v>66.11476055</v>
      </c>
      <c r="S96" s="123">
        <v>2.2504010700000001</v>
      </c>
      <c r="T96" s="123">
        <v>15.784320190000001</v>
      </c>
      <c r="U96" s="123"/>
      <c r="V96" s="123"/>
    </row>
    <row r="97" spans="1:22" hidden="1" outlineLevel="1">
      <c r="A97" s="12">
        <v>43160</v>
      </c>
      <c r="B97" s="123">
        <v>1390.3183567299998</v>
      </c>
      <c r="C97" s="123">
        <v>132.22649153999998</v>
      </c>
      <c r="D97" s="123">
        <v>137.20970191000001</v>
      </c>
      <c r="E97" s="123">
        <v>435.88786612000001</v>
      </c>
      <c r="F97" s="123">
        <v>28.825411770000002</v>
      </c>
      <c r="G97" s="123">
        <v>11.126303959999998</v>
      </c>
      <c r="H97" s="123">
        <v>66.93666832000001</v>
      </c>
      <c r="I97" s="123">
        <v>217.79527120999998</v>
      </c>
      <c r="J97" s="123">
        <v>104.51368929</v>
      </c>
      <c r="K97" s="123">
        <v>8.3073425200000006</v>
      </c>
      <c r="L97" s="123">
        <v>13.35084932</v>
      </c>
      <c r="M97" s="177" t="s">
        <v>189</v>
      </c>
      <c r="N97" s="123">
        <v>44.299086039999999</v>
      </c>
      <c r="O97" s="123">
        <v>25.957130520000003</v>
      </c>
      <c r="P97" s="123">
        <v>26.893582309999999</v>
      </c>
      <c r="Q97" s="123">
        <v>61.359775809999995</v>
      </c>
      <c r="R97" s="123">
        <v>62.923165730000001</v>
      </c>
      <c r="S97" s="123">
        <v>2.0350727500000003</v>
      </c>
      <c r="T97" s="123">
        <v>10.670947610000001</v>
      </c>
      <c r="U97" s="123"/>
      <c r="V97" s="123"/>
    </row>
    <row r="98" spans="1:22" hidden="1" outlineLevel="1">
      <c r="A98" s="12">
        <v>43191</v>
      </c>
      <c r="B98" s="123">
        <v>1311.8593732299996</v>
      </c>
      <c r="C98" s="123">
        <v>109.49091024000001</v>
      </c>
      <c r="D98" s="123">
        <v>109.02904828000001</v>
      </c>
      <c r="E98" s="123">
        <v>410.92003305999992</v>
      </c>
      <c r="F98" s="123">
        <v>44.741758370000007</v>
      </c>
      <c r="G98" s="123">
        <v>8.31829368</v>
      </c>
      <c r="H98" s="123">
        <v>79.933539920000001</v>
      </c>
      <c r="I98" s="123">
        <v>191.51455898</v>
      </c>
      <c r="J98" s="123">
        <v>96.986051680000003</v>
      </c>
      <c r="K98" s="123">
        <v>7.1981458500000004</v>
      </c>
      <c r="L98" s="123">
        <v>15.055391589999999</v>
      </c>
      <c r="M98" s="177" t="s">
        <v>189</v>
      </c>
      <c r="N98" s="123">
        <v>48.468408869999998</v>
      </c>
      <c r="O98" s="123">
        <v>25.300454199999997</v>
      </c>
      <c r="P98" s="123">
        <v>20.59861922</v>
      </c>
      <c r="Q98" s="123">
        <v>64.439355030000002</v>
      </c>
      <c r="R98" s="123">
        <v>68.938675130000007</v>
      </c>
      <c r="S98" s="123">
        <v>1.94783441</v>
      </c>
      <c r="T98" s="123">
        <v>8.978294720000001</v>
      </c>
      <c r="U98" s="123"/>
      <c r="V98" s="123"/>
    </row>
    <row r="99" spans="1:22" hidden="1" outlineLevel="1">
      <c r="A99" s="12">
        <v>43221</v>
      </c>
      <c r="B99" s="123">
        <v>1272.8508734699999</v>
      </c>
      <c r="C99" s="123">
        <v>107.18110625</v>
      </c>
      <c r="D99" s="123">
        <v>88.723448829999995</v>
      </c>
      <c r="E99" s="123">
        <v>387.85819560000004</v>
      </c>
      <c r="F99" s="123">
        <v>49.194012899999997</v>
      </c>
      <c r="G99" s="123">
        <v>9.2682173500000022</v>
      </c>
      <c r="H99" s="123">
        <v>71.454798199999999</v>
      </c>
      <c r="I99" s="123">
        <v>198.69757290999999</v>
      </c>
      <c r="J99" s="123">
        <v>99.610907449999985</v>
      </c>
      <c r="K99" s="123">
        <v>8.8644231999999992</v>
      </c>
      <c r="L99" s="123">
        <v>19.269343490000001</v>
      </c>
      <c r="M99" s="177" t="s">
        <v>189</v>
      </c>
      <c r="N99" s="123">
        <v>49.456293779999996</v>
      </c>
      <c r="O99" s="123">
        <v>30.555459819999996</v>
      </c>
      <c r="P99" s="123">
        <v>25.077076179999999</v>
      </c>
      <c r="Q99" s="123">
        <v>44.850635629999999</v>
      </c>
      <c r="R99" s="123">
        <v>71.150868830000007</v>
      </c>
      <c r="S99" s="123">
        <v>2.0626077299999999</v>
      </c>
      <c r="T99" s="123">
        <v>9.5759053200000004</v>
      </c>
      <c r="U99" s="123"/>
      <c r="V99" s="123"/>
    </row>
    <row r="100" spans="1:22" hidden="1" outlineLevel="1">
      <c r="A100" s="12">
        <v>43252</v>
      </c>
      <c r="B100" s="123">
        <v>1305.32663142</v>
      </c>
      <c r="C100" s="123">
        <v>104.26548640999999</v>
      </c>
      <c r="D100" s="123">
        <v>80.487183999999999</v>
      </c>
      <c r="E100" s="123">
        <v>383.84531652999999</v>
      </c>
      <c r="F100" s="123">
        <v>67.306146399999989</v>
      </c>
      <c r="G100" s="123">
        <v>7.5584798099999988</v>
      </c>
      <c r="H100" s="123">
        <v>76.816871829999997</v>
      </c>
      <c r="I100" s="123">
        <v>208.49774966000001</v>
      </c>
      <c r="J100" s="123">
        <v>101.47927034</v>
      </c>
      <c r="K100" s="123">
        <v>9.5367778999999988</v>
      </c>
      <c r="L100" s="123">
        <v>16.473341730000001</v>
      </c>
      <c r="M100" s="177" t="s">
        <v>189</v>
      </c>
      <c r="N100" s="123">
        <v>48.661142459999994</v>
      </c>
      <c r="O100" s="123">
        <v>31.733780679999999</v>
      </c>
      <c r="P100" s="123">
        <v>25.546723190000002</v>
      </c>
      <c r="Q100" s="123">
        <v>59.8027546</v>
      </c>
      <c r="R100" s="123">
        <v>68.256059300000004</v>
      </c>
      <c r="S100" s="123">
        <v>4.6413969699999988</v>
      </c>
      <c r="T100" s="123">
        <v>10.41814961</v>
      </c>
      <c r="U100" s="123"/>
      <c r="V100" s="123"/>
    </row>
    <row r="101" spans="1:22" hidden="1" outlineLevel="1">
      <c r="A101" s="12">
        <v>43282</v>
      </c>
      <c r="B101" s="123">
        <v>1500.5393682200001</v>
      </c>
      <c r="C101" s="123">
        <v>118.57138310000001</v>
      </c>
      <c r="D101" s="123">
        <v>109.01909687</v>
      </c>
      <c r="E101" s="123">
        <v>437.08807424000008</v>
      </c>
      <c r="F101" s="123">
        <v>99.31674335000001</v>
      </c>
      <c r="G101" s="123">
        <v>6.58270278</v>
      </c>
      <c r="H101" s="123">
        <v>83.784564690000011</v>
      </c>
      <c r="I101" s="123">
        <v>258.80249051000004</v>
      </c>
      <c r="J101" s="123">
        <v>107.30835522000001</v>
      </c>
      <c r="K101" s="123">
        <v>10.652377100000001</v>
      </c>
      <c r="L101" s="123">
        <v>17.10541078</v>
      </c>
      <c r="M101" s="177" t="s">
        <v>189</v>
      </c>
      <c r="N101" s="123">
        <v>48.476234349999999</v>
      </c>
      <c r="O101" s="123">
        <v>30.587935940000005</v>
      </c>
      <c r="P101" s="123">
        <v>25.443569259999997</v>
      </c>
      <c r="Q101" s="123">
        <v>58.406689529999994</v>
      </c>
      <c r="R101" s="123">
        <v>70.996147379999996</v>
      </c>
      <c r="S101" s="123">
        <v>7.8706769199999993</v>
      </c>
      <c r="T101" s="123">
        <v>10.526916199999999</v>
      </c>
      <c r="U101" s="123"/>
      <c r="V101" s="123"/>
    </row>
    <row r="102" spans="1:22" hidden="1" outlineLevel="1">
      <c r="A102" s="12">
        <v>43313</v>
      </c>
      <c r="B102" s="123">
        <v>1507.6028093800001</v>
      </c>
      <c r="C102" s="123">
        <v>123.39275084000001</v>
      </c>
      <c r="D102" s="123">
        <v>73.608346740000002</v>
      </c>
      <c r="E102" s="123">
        <v>513.54950212999984</v>
      </c>
      <c r="F102" s="123">
        <v>88.793829479999999</v>
      </c>
      <c r="G102" s="123">
        <v>7.9414155700000002</v>
      </c>
      <c r="H102" s="123">
        <v>84.02034642000001</v>
      </c>
      <c r="I102" s="123">
        <v>224.51325107000002</v>
      </c>
      <c r="J102" s="123">
        <v>110.83794801000001</v>
      </c>
      <c r="K102" s="123">
        <v>14.392818469999998</v>
      </c>
      <c r="L102" s="123">
        <v>18.396051539999998</v>
      </c>
      <c r="M102" s="177" t="s">
        <v>189</v>
      </c>
      <c r="N102" s="123">
        <v>47.302848850000004</v>
      </c>
      <c r="O102" s="123">
        <v>31.339736389999995</v>
      </c>
      <c r="P102" s="123">
        <v>27.132864849999997</v>
      </c>
      <c r="Q102" s="123">
        <v>55.28752652</v>
      </c>
      <c r="R102" s="123">
        <v>71.154513510000001</v>
      </c>
      <c r="S102" s="123">
        <v>3.9129872399999996</v>
      </c>
      <c r="T102" s="123">
        <v>12.02607175</v>
      </c>
      <c r="U102" s="123"/>
      <c r="V102" s="123"/>
    </row>
    <row r="103" spans="1:22" hidden="1" outlineLevel="1">
      <c r="A103" s="12">
        <v>43344</v>
      </c>
      <c r="B103" s="123">
        <v>1514.0936257899998</v>
      </c>
      <c r="C103" s="123">
        <v>108.53485386999999</v>
      </c>
      <c r="D103" s="123">
        <v>62.46853587999999</v>
      </c>
      <c r="E103" s="123">
        <v>472.32813020000003</v>
      </c>
      <c r="F103" s="123">
        <v>122.79290126999999</v>
      </c>
      <c r="G103" s="123">
        <v>8.2581554400000012</v>
      </c>
      <c r="H103" s="123">
        <v>85.299343280000002</v>
      </c>
      <c r="I103" s="123">
        <v>236.88032942999999</v>
      </c>
      <c r="J103" s="123">
        <v>132.25248738000002</v>
      </c>
      <c r="K103" s="123">
        <v>13.066235410000001</v>
      </c>
      <c r="L103" s="123">
        <v>19.07616299</v>
      </c>
      <c r="M103" s="177" t="s">
        <v>189</v>
      </c>
      <c r="N103" s="123">
        <v>45.518406189999993</v>
      </c>
      <c r="O103" s="123">
        <v>35.197511210000002</v>
      </c>
      <c r="P103" s="123">
        <v>37.455902910000006</v>
      </c>
      <c r="Q103" s="123">
        <v>70.247296149999997</v>
      </c>
      <c r="R103" s="123">
        <v>47.53213848</v>
      </c>
      <c r="S103" s="123">
        <v>5.6180225699999999</v>
      </c>
      <c r="T103" s="123">
        <v>11.567213130000001</v>
      </c>
      <c r="U103" s="123"/>
      <c r="V103" s="123"/>
    </row>
    <row r="104" spans="1:22" hidden="1" outlineLevel="1">
      <c r="A104" s="12">
        <v>43374</v>
      </c>
      <c r="B104" s="123">
        <v>1518.6713626599997</v>
      </c>
      <c r="C104" s="123">
        <v>108.38437929000001</v>
      </c>
      <c r="D104" s="123">
        <v>38.959903330000003</v>
      </c>
      <c r="E104" s="123">
        <v>497.95446956000006</v>
      </c>
      <c r="F104" s="123">
        <v>110.12669829999999</v>
      </c>
      <c r="G104" s="123">
        <v>10.633158370000002</v>
      </c>
      <c r="H104" s="123">
        <v>86.261387959999979</v>
      </c>
      <c r="I104" s="123">
        <v>245.93687915999999</v>
      </c>
      <c r="J104" s="123">
        <v>134.04828342000002</v>
      </c>
      <c r="K104" s="123">
        <v>11.46651029</v>
      </c>
      <c r="L104" s="123">
        <v>20.454514869999997</v>
      </c>
      <c r="M104" s="177" t="s">
        <v>189</v>
      </c>
      <c r="N104" s="123">
        <v>46.438645080000001</v>
      </c>
      <c r="O104" s="123">
        <v>38.558093589999999</v>
      </c>
      <c r="P104" s="123">
        <v>32.989550030000004</v>
      </c>
      <c r="Q104" s="123">
        <v>64.12232942</v>
      </c>
      <c r="R104" s="123">
        <v>55.679187119999995</v>
      </c>
      <c r="S104" s="123">
        <v>4.5314587299999998</v>
      </c>
      <c r="T104" s="123">
        <v>12.125914139999999</v>
      </c>
      <c r="U104" s="123"/>
      <c r="V104" s="123"/>
    </row>
    <row r="105" spans="1:22" hidden="1" outlineLevel="1">
      <c r="A105" s="12">
        <v>43405</v>
      </c>
      <c r="B105" s="123">
        <v>1463.28728529</v>
      </c>
      <c r="C105" s="123">
        <v>101.60287097</v>
      </c>
      <c r="D105" s="123">
        <v>61.568281519999999</v>
      </c>
      <c r="E105" s="123">
        <v>469.03640456999995</v>
      </c>
      <c r="F105" s="123">
        <v>85.736523500000004</v>
      </c>
      <c r="G105" s="123">
        <v>6.3339312300000001</v>
      </c>
      <c r="H105" s="123">
        <v>100.52907780999999</v>
      </c>
      <c r="I105" s="123">
        <v>238.23820373999996</v>
      </c>
      <c r="J105" s="123">
        <v>106.63776682</v>
      </c>
      <c r="K105" s="123">
        <v>9.1991026999999992</v>
      </c>
      <c r="L105" s="123">
        <v>22.528363749999997</v>
      </c>
      <c r="M105" s="177" t="s">
        <v>189</v>
      </c>
      <c r="N105" s="123">
        <v>56.136037850000001</v>
      </c>
      <c r="O105" s="123">
        <v>35.740188439999997</v>
      </c>
      <c r="P105" s="123">
        <v>32.139306760000004</v>
      </c>
      <c r="Q105" s="123">
        <v>68.70868225000001</v>
      </c>
      <c r="R105" s="123">
        <v>48.99351163</v>
      </c>
      <c r="S105" s="123">
        <v>9.5531554800000009</v>
      </c>
      <c r="T105" s="123">
        <v>10.60587627</v>
      </c>
      <c r="U105" s="123"/>
      <c r="V105" s="123"/>
    </row>
    <row r="106" spans="1:22" hidden="1" outlineLevel="1">
      <c r="A106" s="12">
        <v>43435</v>
      </c>
      <c r="B106" s="123">
        <v>1558.4558095800001</v>
      </c>
      <c r="C106" s="123">
        <v>113.10765031</v>
      </c>
      <c r="D106" s="123">
        <v>87.359070089999989</v>
      </c>
      <c r="E106" s="123">
        <v>419.23560158000009</v>
      </c>
      <c r="F106" s="123">
        <v>101.68337724</v>
      </c>
      <c r="G106" s="123">
        <v>6.6123654099999989</v>
      </c>
      <c r="H106" s="123">
        <v>128.85359097999998</v>
      </c>
      <c r="I106" s="123">
        <v>287.80043049</v>
      </c>
      <c r="J106" s="123">
        <v>120.55645804</v>
      </c>
      <c r="K106" s="123">
        <v>8.2928547300000002</v>
      </c>
      <c r="L106" s="123">
        <v>22.09294216</v>
      </c>
      <c r="M106" s="177" t="s">
        <v>189</v>
      </c>
      <c r="N106" s="123">
        <v>53.592044080000001</v>
      </c>
      <c r="O106" s="123">
        <v>44.418639849999998</v>
      </c>
      <c r="P106" s="123">
        <v>35.422584009999994</v>
      </c>
      <c r="Q106" s="123">
        <v>61.081564229999998</v>
      </c>
      <c r="R106" s="123">
        <v>55.338005550000005</v>
      </c>
      <c r="S106" s="123">
        <v>4.1549489400000006</v>
      </c>
      <c r="T106" s="123">
        <v>8.8536818900000007</v>
      </c>
      <c r="U106" s="123"/>
      <c r="V106" s="123"/>
    </row>
    <row r="107" spans="1:22" hidden="1" outlineLevel="1">
      <c r="A107" s="12">
        <v>43466</v>
      </c>
      <c r="B107" s="123">
        <v>1491.5097252200001</v>
      </c>
      <c r="C107" s="123">
        <v>93.924298890000017</v>
      </c>
      <c r="D107" s="123">
        <v>115.49762751</v>
      </c>
      <c r="E107" s="123">
        <v>411.48340925000002</v>
      </c>
      <c r="F107" s="123">
        <v>64.872792529999998</v>
      </c>
      <c r="G107" s="123">
        <v>8.2857854800000013</v>
      </c>
      <c r="H107" s="123">
        <v>91.064385680000001</v>
      </c>
      <c r="I107" s="123">
        <v>243.88953058000001</v>
      </c>
      <c r="J107" s="123">
        <v>119.69669757</v>
      </c>
      <c r="K107" s="123">
        <v>8.5807497599999998</v>
      </c>
      <c r="L107" s="123">
        <v>28.974705439999997</v>
      </c>
      <c r="M107" s="177" t="s">
        <v>189</v>
      </c>
      <c r="N107" s="123">
        <v>53.057321669999993</v>
      </c>
      <c r="O107" s="123">
        <v>41.345033209999997</v>
      </c>
      <c r="P107" s="123">
        <v>33.599598710000002</v>
      </c>
      <c r="Q107" s="123">
        <v>87.561842299999995</v>
      </c>
      <c r="R107" s="123">
        <v>77.21991337</v>
      </c>
      <c r="S107" s="123">
        <v>4.1414914899999999</v>
      </c>
      <c r="T107" s="123">
        <v>8.3145417800000008</v>
      </c>
      <c r="U107" s="123"/>
      <c r="V107" s="123"/>
    </row>
    <row r="108" spans="1:22" hidden="1" outlineLevel="1">
      <c r="A108" s="12">
        <v>43497</v>
      </c>
      <c r="B108" s="123">
        <v>1432.3445751200002</v>
      </c>
      <c r="C108" s="123">
        <v>97.346784009999993</v>
      </c>
      <c r="D108" s="123">
        <v>124.36526444</v>
      </c>
      <c r="E108" s="123">
        <v>403.68273953000005</v>
      </c>
      <c r="F108" s="123">
        <v>45.593711939999992</v>
      </c>
      <c r="G108" s="123">
        <v>9.0051324199999989</v>
      </c>
      <c r="H108" s="123">
        <v>86.942945910000006</v>
      </c>
      <c r="I108" s="123">
        <v>242.46953422000001</v>
      </c>
      <c r="J108" s="123">
        <v>104.34206048999999</v>
      </c>
      <c r="K108" s="123">
        <v>9.5518035099999974</v>
      </c>
      <c r="L108" s="123">
        <v>27.661112599999999</v>
      </c>
      <c r="M108" s="177" t="s">
        <v>189</v>
      </c>
      <c r="N108" s="123">
        <v>52.429122739999997</v>
      </c>
      <c r="O108" s="123">
        <v>38.408133930000005</v>
      </c>
      <c r="P108" s="123">
        <v>31.109671079999998</v>
      </c>
      <c r="Q108" s="123">
        <v>76.590309850000011</v>
      </c>
      <c r="R108" s="123">
        <v>68.701043969999986</v>
      </c>
      <c r="S108" s="123">
        <v>4.1440993199999996</v>
      </c>
      <c r="T108" s="123">
        <v>10.00110516</v>
      </c>
      <c r="U108" s="123"/>
      <c r="V108" s="123"/>
    </row>
    <row r="109" spans="1:22" hidden="1" outlineLevel="1">
      <c r="A109" s="12">
        <v>43525</v>
      </c>
      <c r="B109" s="123">
        <v>1380.8314922499999</v>
      </c>
      <c r="C109" s="123">
        <v>100.31332564000002</v>
      </c>
      <c r="D109" s="123">
        <v>70.813233530000005</v>
      </c>
      <c r="E109" s="123">
        <v>372.38482628999998</v>
      </c>
      <c r="F109" s="123">
        <v>76.90929629</v>
      </c>
      <c r="G109" s="123">
        <v>7.25973574</v>
      </c>
      <c r="H109" s="123">
        <v>79.366532110000009</v>
      </c>
      <c r="I109" s="123">
        <v>236.00243634999998</v>
      </c>
      <c r="J109" s="123">
        <v>126.35286769</v>
      </c>
      <c r="K109" s="123">
        <v>8.4579511499999995</v>
      </c>
      <c r="L109" s="123">
        <v>27.147120309999998</v>
      </c>
      <c r="M109" s="177" t="s">
        <v>189</v>
      </c>
      <c r="N109" s="123">
        <v>49.289699389999996</v>
      </c>
      <c r="O109" s="123">
        <v>36.431470700000006</v>
      </c>
      <c r="P109" s="123">
        <v>37.64681083</v>
      </c>
      <c r="Q109" s="123">
        <v>61.451660949999997</v>
      </c>
      <c r="R109" s="123">
        <v>76.361431940000003</v>
      </c>
      <c r="S109" s="123">
        <v>5.0404298199999999</v>
      </c>
      <c r="T109" s="123">
        <v>9.6026635200000001</v>
      </c>
      <c r="U109" s="123"/>
      <c r="V109" s="123"/>
    </row>
    <row r="110" spans="1:22" hidden="1" outlineLevel="1">
      <c r="A110" s="12">
        <v>43556</v>
      </c>
      <c r="B110" s="123">
        <v>1415.32825701</v>
      </c>
      <c r="C110" s="123">
        <v>81.339453930000005</v>
      </c>
      <c r="D110" s="123">
        <v>61.553462520000004</v>
      </c>
      <c r="E110" s="123">
        <v>385.67912775999997</v>
      </c>
      <c r="F110" s="123">
        <v>111.17776769</v>
      </c>
      <c r="G110" s="123">
        <v>8.4694450000000003</v>
      </c>
      <c r="H110" s="123">
        <v>83.403878429999992</v>
      </c>
      <c r="I110" s="123">
        <v>243.23250110999999</v>
      </c>
      <c r="J110" s="123">
        <v>131.16945383999999</v>
      </c>
      <c r="K110" s="123">
        <v>10.81309774</v>
      </c>
      <c r="L110" s="123">
        <v>28.606102319999998</v>
      </c>
      <c r="M110" s="177" t="s">
        <v>189</v>
      </c>
      <c r="N110" s="123">
        <v>46.054863499999996</v>
      </c>
      <c r="O110" s="123">
        <v>34.011049219999997</v>
      </c>
      <c r="P110" s="123">
        <v>36.611406219999992</v>
      </c>
      <c r="Q110" s="123">
        <v>71.16641534</v>
      </c>
      <c r="R110" s="123">
        <v>70.044422639999993</v>
      </c>
      <c r="S110" s="123">
        <v>3.2613387500000002</v>
      </c>
      <c r="T110" s="123">
        <v>8.7344709999999992</v>
      </c>
      <c r="U110" s="123"/>
      <c r="V110" s="123"/>
    </row>
    <row r="111" spans="1:22" hidden="1" outlineLevel="1">
      <c r="A111" s="12">
        <v>43586</v>
      </c>
      <c r="B111" s="123">
        <v>1641.3057229899998</v>
      </c>
      <c r="C111" s="123">
        <v>80.06075014999999</v>
      </c>
      <c r="D111" s="123">
        <v>55.071315269999999</v>
      </c>
      <c r="E111" s="123">
        <v>466.91262160000002</v>
      </c>
      <c r="F111" s="123">
        <v>194.34577316999997</v>
      </c>
      <c r="G111" s="123">
        <v>10.943242269999999</v>
      </c>
      <c r="H111" s="123">
        <v>86.220492520000008</v>
      </c>
      <c r="I111" s="123">
        <v>244.51638863999997</v>
      </c>
      <c r="J111" s="123">
        <v>130.45863833999999</v>
      </c>
      <c r="K111" s="123">
        <v>12.459071089999998</v>
      </c>
      <c r="L111" s="123">
        <v>29.484315219999999</v>
      </c>
      <c r="M111" s="177" t="s">
        <v>189</v>
      </c>
      <c r="N111" s="123">
        <v>70.578301449999998</v>
      </c>
      <c r="O111" s="123">
        <v>36.25065257</v>
      </c>
      <c r="P111" s="123">
        <v>41.60801257</v>
      </c>
      <c r="Q111" s="123">
        <v>77.733325579999999</v>
      </c>
      <c r="R111" s="123">
        <v>79.680910140000009</v>
      </c>
      <c r="S111" s="123">
        <v>14.67031471</v>
      </c>
      <c r="T111" s="123">
        <v>10.3115977</v>
      </c>
      <c r="U111" s="123"/>
      <c r="V111" s="123"/>
    </row>
    <row r="112" spans="1:22" hidden="1" outlineLevel="1">
      <c r="A112" s="12">
        <v>43617</v>
      </c>
      <c r="B112" s="123">
        <v>1705.0690065599997</v>
      </c>
      <c r="C112" s="123">
        <v>78.602255939999992</v>
      </c>
      <c r="D112" s="123">
        <v>38.803845269999997</v>
      </c>
      <c r="E112" s="123">
        <v>379.98497975999999</v>
      </c>
      <c r="F112" s="123">
        <v>253.27372051</v>
      </c>
      <c r="G112" s="123">
        <v>11.766552729999999</v>
      </c>
      <c r="H112" s="123">
        <v>92.911637559999988</v>
      </c>
      <c r="I112" s="123">
        <v>264.81640422999999</v>
      </c>
      <c r="J112" s="123">
        <v>107.96122385000001</v>
      </c>
      <c r="K112" s="123">
        <v>12.000783409999999</v>
      </c>
      <c r="L112" s="123">
        <v>29.895249290000002</v>
      </c>
      <c r="M112" s="177" t="s">
        <v>189</v>
      </c>
      <c r="N112" s="123">
        <v>139.17805175000001</v>
      </c>
      <c r="O112" s="123">
        <v>35.960027850000003</v>
      </c>
      <c r="P112" s="123">
        <v>46.927970349999995</v>
      </c>
      <c r="Q112" s="123">
        <v>100.08904913000001</v>
      </c>
      <c r="R112" s="123">
        <v>86.555638070000001</v>
      </c>
      <c r="S112" s="123">
        <v>14.833998879999999</v>
      </c>
      <c r="T112" s="123">
        <v>11.507617980000001</v>
      </c>
      <c r="U112" s="123"/>
      <c r="V112" s="123"/>
    </row>
    <row r="113" spans="1:22" hidden="1" outlineLevel="1">
      <c r="A113" s="12">
        <v>43647</v>
      </c>
      <c r="B113" s="123">
        <v>1856.5324184900001</v>
      </c>
      <c r="C113" s="123">
        <v>83.730377189999999</v>
      </c>
      <c r="D113" s="123">
        <v>43.099500460000002</v>
      </c>
      <c r="E113" s="123">
        <v>457.93775765999999</v>
      </c>
      <c r="F113" s="123">
        <v>261.31078690999999</v>
      </c>
      <c r="G113" s="123">
        <v>12.73734554</v>
      </c>
      <c r="H113" s="123">
        <v>113.98707994</v>
      </c>
      <c r="I113" s="123">
        <v>277.33071143000001</v>
      </c>
      <c r="J113" s="123">
        <v>116.03347939</v>
      </c>
      <c r="K113" s="123">
        <v>18.563081100000002</v>
      </c>
      <c r="L113" s="123">
        <v>24.135227810000004</v>
      </c>
      <c r="M113" s="177" t="s">
        <v>189</v>
      </c>
      <c r="N113" s="123">
        <v>121.40832656000001</v>
      </c>
      <c r="O113" s="123">
        <v>43.620651870000003</v>
      </c>
      <c r="P113" s="123">
        <v>51.574762880000002</v>
      </c>
      <c r="Q113" s="123">
        <v>78.406484900000009</v>
      </c>
      <c r="R113" s="123">
        <v>125.25401339000001</v>
      </c>
      <c r="S113" s="123">
        <v>15.289327069999999</v>
      </c>
      <c r="T113" s="123">
        <v>12.113504389999999</v>
      </c>
      <c r="U113" s="123"/>
      <c r="V113" s="123"/>
    </row>
    <row r="114" spans="1:22" hidden="1" outlineLevel="1">
      <c r="A114" s="12">
        <v>43678</v>
      </c>
      <c r="B114" s="123">
        <v>1762.29815446</v>
      </c>
      <c r="C114" s="123">
        <v>80.97856139999999</v>
      </c>
      <c r="D114" s="123">
        <v>32.027034790000002</v>
      </c>
      <c r="E114" s="123">
        <v>411.93510435000007</v>
      </c>
      <c r="F114" s="123">
        <v>235.84847099000001</v>
      </c>
      <c r="G114" s="123">
        <v>11.078515249999999</v>
      </c>
      <c r="H114" s="123">
        <v>94.197282870000009</v>
      </c>
      <c r="I114" s="123">
        <v>260.30643882999999</v>
      </c>
      <c r="J114" s="123">
        <v>127.80558654999999</v>
      </c>
      <c r="K114" s="123">
        <v>19.688062309999999</v>
      </c>
      <c r="L114" s="123">
        <v>22.357317009999996</v>
      </c>
      <c r="M114" s="177" t="s">
        <v>189</v>
      </c>
      <c r="N114" s="123">
        <v>120.19667949999999</v>
      </c>
      <c r="O114" s="123">
        <v>40.029723599999997</v>
      </c>
      <c r="P114" s="123">
        <v>53.034396790000002</v>
      </c>
      <c r="Q114" s="123">
        <v>88.782712250000003</v>
      </c>
      <c r="R114" s="123">
        <v>129.88812681000002</v>
      </c>
      <c r="S114" s="123">
        <v>24.291886609999999</v>
      </c>
      <c r="T114" s="123">
        <v>9.8522545500000014</v>
      </c>
      <c r="U114" s="123"/>
      <c r="V114" s="123"/>
    </row>
    <row r="115" spans="1:22" hidden="1" outlineLevel="1">
      <c r="A115" s="12">
        <v>43709</v>
      </c>
      <c r="B115" s="123">
        <v>1920.2680958400001</v>
      </c>
      <c r="C115" s="123">
        <v>80.447827279999998</v>
      </c>
      <c r="D115" s="123">
        <v>92.537034809999994</v>
      </c>
      <c r="E115" s="123">
        <v>373.80424034000004</v>
      </c>
      <c r="F115" s="123">
        <v>352.01477985000008</v>
      </c>
      <c r="G115" s="123">
        <v>16.30031249</v>
      </c>
      <c r="H115" s="123">
        <v>104.56979820999999</v>
      </c>
      <c r="I115" s="123">
        <v>254.18327702000005</v>
      </c>
      <c r="J115" s="123">
        <v>117.40333989000001</v>
      </c>
      <c r="K115" s="123">
        <v>17.593372799999997</v>
      </c>
      <c r="L115" s="123">
        <v>21.20091511</v>
      </c>
      <c r="M115" s="177" t="s">
        <v>189</v>
      </c>
      <c r="N115" s="123">
        <v>120.05254042999999</v>
      </c>
      <c r="O115" s="123">
        <v>38.063011969999998</v>
      </c>
      <c r="P115" s="123">
        <v>56.688949979999997</v>
      </c>
      <c r="Q115" s="123">
        <v>80.252807289999993</v>
      </c>
      <c r="R115" s="123">
        <v>133.50615969</v>
      </c>
      <c r="S115" s="123">
        <v>51.22970368</v>
      </c>
      <c r="T115" s="123">
        <v>10.420024999999999</v>
      </c>
      <c r="U115" s="123"/>
      <c r="V115" s="123"/>
    </row>
    <row r="116" spans="1:22" hidden="1" outlineLevel="1">
      <c r="A116" s="12">
        <v>43739</v>
      </c>
      <c r="B116" s="123">
        <v>2022.4584771</v>
      </c>
      <c r="C116" s="123">
        <v>91.61514179000001</v>
      </c>
      <c r="D116" s="123">
        <v>81.50128067</v>
      </c>
      <c r="E116" s="123">
        <v>354.74907654000003</v>
      </c>
      <c r="F116" s="123">
        <v>382.12035699</v>
      </c>
      <c r="G116" s="123">
        <v>21.33386861</v>
      </c>
      <c r="H116" s="123">
        <v>107.50184544999999</v>
      </c>
      <c r="I116" s="123">
        <v>296.33054371000003</v>
      </c>
      <c r="J116" s="123">
        <v>124.99516259000001</v>
      </c>
      <c r="K116" s="123">
        <v>19.861651439999999</v>
      </c>
      <c r="L116" s="123">
        <v>20.6210004</v>
      </c>
      <c r="M116" s="177" t="s">
        <v>189</v>
      </c>
      <c r="N116" s="123">
        <v>121.15451666999999</v>
      </c>
      <c r="O116" s="123">
        <v>37.758042739999993</v>
      </c>
      <c r="P116" s="123">
        <v>52.890748459999998</v>
      </c>
      <c r="Q116" s="123">
        <v>113.06254976</v>
      </c>
      <c r="R116" s="123">
        <v>141.60925356000001</v>
      </c>
      <c r="S116" s="123">
        <v>44.461358570000002</v>
      </c>
      <c r="T116" s="123">
        <v>10.892079150000001</v>
      </c>
      <c r="U116" s="123"/>
      <c r="V116" s="123"/>
    </row>
    <row r="117" spans="1:22" hidden="1" outlineLevel="1">
      <c r="A117" s="12">
        <v>43770</v>
      </c>
      <c r="B117" s="123">
        <v>1822.4636434600002</v>
      </c>
      <c r="C117" s="123">
        <v>79.917619549999998</v>
      </c>
      <c r="D117" s="123">
        <v>59.684740579999996</v>
      </c>
      <c r="E117" s="123">
        <v>357.74566388999995</v>
      </c>
      <c r="F117" s="123">
        <v>272.80113362000003</v>
      </c>
      <c r="G117" s="123">
        <v>20.508130999999999</v>
      </c>
      <c r="H117" s="123">
        <v>120.44695572000002</v>
      </c>
      <c r="I117" s="123">
        <v>268.93246261000002</v>
      </c>
      <c r="J117" s="123">
        <v>121.38313012999998</v>
      </c>
      <c r="K117" s="123">
        <v>18.29174884</v>
      </c>
      <c r="L117" s="123">
        <v>20.901857</v>
      </c>
      <c r="M117" s="177" t="s">
        <v>189</v>
      </c>
      <c r="N117" s="123">
        <v>111.58033875999999</v>
      </c>
      <c r="O117" s="123">
        <v>48.721651570000006</v>
      </c>
      <c r="P117" s="123">
        <v>44.055620520000005</v>
      </c>
      <c r="Q117" s="123">
        <v>90.665998800000011</v>
      </c>
      <c r="R117" s="123">
        <v>139.76859978000002</v>
      </c>
      <c r="S117" s="123">
        <v>36.742345139999998</v>
      </c>
      <c r="T117" s="123">
        <v>10.31564595</v>
      </c>
      <c r="U117" s="123"/>
      <c r="V117" s="123"/>
    </row>
    <row r="118" spans="1:22" hidden="1" outlineLevel="1">
      <c r="A118" s="12">
        <v>43800</v>
      </c>
      <c r="B118" s="123">
        <v>1867.1605921300002</v>
      </c>
      <c r="C118" s="123">
        <v>77.35386668999999</v>
      </c>
      <c r="D118" s="123">
        <v>43.251152430000005</v>
      </c>
      <c r="E118" s="123">
        <v>350.09049547999996</v>
      </c>
      <c r="F118" s="123">
        <v>273.00456464000001</v>
      </c>
      <c r="G118" s="123">
        <v>23.398905489999997</v>
      </c>
      <c r="H118" s="123">
        <v>200.62843675000002</v>
      </c>
      <c r="I118" s="123">
        <v>286.09736748</v>
      </c>
      <c r="J118" s="123">
        <v>156.55159001000001</v>
      </c>
      <c r="K118" s="123">
        <v>16.117488519999998</v>
      </c>
      <c r="L118" s="123">
        <v>19.13035309</v>
      </c>
      <c r="M118" s="177" t="s">
        <v>189</v>
      </c>
      <c r="N118" s="123">
        <v>111.40932088</v>
      </c>
      <c r="O118" s="123">
        <v>51.198599309999999</v>
      </c>
      <c r="P118" s="123">
        <v>49.077224809999997</v>
      </c>
      <c r="Q118" s="123">
        <v>72.883439870000004</v>
      </c>
      <c r="R118" s="123">
        <v>105.56057546999999</v>
      </c>
      <c r="S118" s="123">
        <v>12.92439911</v>
      </c>
      <c r="T118" s="123">
        <v>18.4828121</v>
      </c>
      <c r="U118" s="123"/>
      <c r="V118" s="123"/>
    </row>
    <row r="119" spans="1:22" hidden="1" outlineLevel="1">
      <c r="A119" s="12">
        <v>43831</v>
      </c>
      <c r="B119" s="123">
        <v>2026.00852951</v>
      </c>
      <c r="C119" s="123">
        <v>95.33333313</v>
      </c>
      <c r="D119" s="123">
        <v>55.910831649999999</v>
      </c>
      <c r="E119" s="123">
        <v>513.76749423000001</v>
      </c>
      <c r="F119" s="123">
        <v>276.70707757999998</v>
      </c>
      <c r="G119" s="123">
        <v>27.178168790000001</v>
      </c>
      <c r="H119" s="123">
        <v>132.41747115999999</v>
      </c>
      <c r="I119" s="123">
        <v>282.90806738999999</v>
      </c>
      <c r="J119" s="123">
        <v>134.99195986000001</v>
      </c>
      <c r="K119" s="123">
        <v>21.1358332</v>
      </c>
      <c r="L119" s="123">
        <v>22.49187646</v>
      </c>
      <c r="M119" s="123">
        <v>4.0965680000000004E-2</v>
      </c>
      <c r="N119" s="123">
        <v>104.15153773</v>
      </c>
      <c r="O119" s="123">
        <v>42.224669140000003</v>
      </c>
      <c r="P119" s="123">
        <v>43.194149789999997</v>
      </c>
      <c r="Q119" s="123">
        <v>81.499982660000001</v>
      </c>
      <c r="R119" s="123">
        <v>129.30427993999999</v>
      </c>
      <c r="S119" s="123">
        <v>42.425939980000003</v>
      </c>
      <c r="T119" s="123">
        <v>20.324891140000002</v>
      </c>
      <c r="U119" s="123"/>
      <c r="V119" s="123"/>
    </row>
    <row r="120" spans="1:22" hidden="1" outlineLevel="1">
      <c r="A120" s="12">
        <v>43862</v>
      </c>
      <c r="B120" s="123">
        <v>1787.8134502500002</v>
      </c>
      <c r="C120" s="123">
        <v>79.76452879</v>
      </c>
      <c r="D120" s="123">
        <v>61.60864857</v>
      </c>
      <c r="E120" s="123">
        <v>420.84578497999996</v>
      </c>
      <c r="F120" s="123">
        <v>227.78715733999999</v>
      </c>
      <c r="G120" s="123">
        <v>27.402791079999997</v>
      </c>
      <c r="H120" s="123">
        <v>97.825188029999993</v>
      </c>
      <c r="I120" s="123">
        <v>264.03807975999996</v>
      </c>
      <c r="J120" s="123">
        <v>138.68573663000001</v>
      </c>
      <c r="K120" s="123">
        <v>15.9437453</v>
      </c>
      <c r="L120" s="123">
        <v>22.378253399999998</v>
      </c>
      <c r="M120" s="123">
        <v>2.6273170000000002E-2</v>
      </c>
      <c r="N120" s="123">
        <v>99.925775670000007</v>
      </c>
      <c r="O120" s="123">
        <v>41.047978119999996</v>
      </c>
      <c r="P120" s="123">
        <v>42.553944890000004</v>
      </c>
      <c r="Q120" s="123">
        <v>66.496847370000012</v>
      </c>
      <c r="R120" s="123">
        <v>130.20780028999999</v>
      </c>
      <c r="S120" s="123">
        <v>33.105849810000002</v>
      </c>
      <c r="T120" s="123">
        <v>18.169067049999999</v>
      </c>
      <c r="U120" s="123"/>
      <c r="V120" s="123"/>
    </row>
    <row r="121" spans="1:22" hidden="1" outlineLevel="1">
      <c r="A121" s="12">
        <v>43891</v>
      </c>
      <c r="B121" s="123">
        <v>1796.67463088</v>
      </c>
      <c r="C121" s="123">
        <v>88.077634059999994</v>
      </c>
      <c r="D121" s="123">
        <v>64.984803540000001</v>
      </c>
      <c r="E121" s="123">
        <v>487.46227844000003</v>
      </c>
      <c r="F121" s="123">
        <v>140.47394668999999</v>
      </c>
      <c r="G121" s="123">
        <v>22.887323490000004</v>
      </c>
      <c r="H121" s="123">
        <v>96.762052870000005</v>
      </c>
      <c r="I121" s="123">
        <v>282.93432612000004</v>
      </c>
      <c r="J121" s="123">
        <v>166.70167798</v>
      </c>
      <c r="K121" s="123">
        <v>13.389273859999999</v>
      </c>
      <c r="L121" s="123">
        <v>21.897272170000001</v>
      </c>
      <c r="M121" s="123">
        <v>2.2694910000000002E-2</v>
      </c>
      <c r="N121" s="123">
        <v>80.372428490000004</v>
      </c>
      <c r="O121" s="123">
        <v>46.168033280000003</v>
      </c>
      <c r="P121" s="123">
        <v>44.496899380000002</v>
      </c>
      <c r="Q121" s="123">
        <v>83.698897709999997</v>
      </c>
      <c r="R121" s="123">
        <v>116.74058941</v>
      </c>
      <c r="S121" s="123">
        <v>17.89712475</v>
      </c>
      <c r="T121" s="123">
        <v>21.70737373</v>
      </c>
      <c r="U121" s="123"/>
      <c r="V121" s="123"/>
    </row>
    <row r="122" spans="1:22" hidden="1" outlineLevel="1">
      <c r="A122" s="12">
        <v>43922</v>
      </c>
      <c r="B122" s="123">
        <v>1826.0925914600002</v>
      </c>
      <c r="C122" s="123">
        <v>80.43343969</v>
      </c>
      <c r="D122" s="123">
        <v>54.810543259999996</v>
      </c>
      <c r="E122" s="123">
        <v>503.20181445000003</v>
      </c>
      <c r="F122" s="123">
        <v>148.20133505999999</v>
      </c>
      <c r="G122" s="123">
        <v>21.799650499999998</v>
      </c>
      <c r="H122" s="123">
        <v>91.459871010000015</v>
      </c>
      <c r="I122" s="123">
        <v>285.85336767000001</v>
      </c>
      <c r="J122" s="123">
        <v>203.33669848</v>
      </c>
      <c r="K122" s="123">
        <v>12.031403500000001</v>
      </c>
      <c r="L122" s="123">
        <v>21.925210570000001</v>
      </c>
      <c r="M122" s="123">
        <v>2.1388940000000002E-2</v>
      </c>
      <c r="N122" s="123">
        <v>76.261963839999993</v>
      </c>
      <c r="O122" s="123">
        <v>34.995921960000004</v>
      </c>
      <c r="P122" s="123">
        <v>41.082979039999998</v>
      </c>
      <c r="Q122" s="123">
        <v>81.753162199999991</v>
      </c>
      <c r="R122" s="123">
        <v>135.83575682999998</v>
      </c>
      <c r="S122" s="123">
        <v>12.92424892</v>
      </c>
      <c r="T122" s="123">
        <v>20.163835540000001</v>
      </c>
      <c r="U122" s="123"/>
      <c r="V122" s="123"/>
    </row>
    <row r="123" spans="1:22" hidden="1" outlineLevel="1">
      <c r="A123" s="12">
        <v>43952</v>
      </c>
      <c r="B123" s="123">
        <v>1846.4603607199997</v>
      </c>
      <c r="C123" s="123">
        <v>69.468352809999999</v>
      </c>
      <c r="D123" s="123">
        <v>62.10483099999999</v>
      </c>
      <c r="E123" s="123">
        <v>558.13691426999992</v>
      </c>
      <c r="F123" s="123">
        <v>113.72614845</v>
      </c>
      <c r="G123" s="123">
        <v>25.001359040000001</v>
      </c>
      <c r="H123" s="123">
        <v>100.75349416</v>
      </c>
      <c r="I123" s="123">
        <v>279.31226337999999</v>
      </c>
      <c r="J123" s="123">
        <v>159.74883043</v>
      </c>
      <c r="K123" s="123">
        <v>7.8343080099999982</v>
      </c>
      <c r="L123" s="123">
        <v>21.00498018</v>
      </c>
      <c r="M123" s="123">
        <v>3.5389130000000005E-2</v>
      </c>
      <c r="N123" s="123">
        <v>74.160319650000005</v>
      </c>
      <c r="O123" s="123">
        <v>36.643776559999999</v>
      </c>
      <c r="P123" s="123">
        <v>40.765219870000003</v>
      </c>
      <c r="Q123" s="123">
        <v>83.485972230000002</v>
      </c>
      <c r="R123" s="123">
        <v>161.78951540999998</v>
      </c>
      <c r="S123" s="123">
        <v>33.337488530000002</v>
      </c>
      <c r="T123" s="123">
        <v>19.151197610000001</v>
      </c>
      <c r="U123" s="123"/>
      <c r="V123" s="123"/>
    </row>
    <row r="124" spans="1:22" hidden="1" outlineLevel="1">
      <c r="A124" s="12">
        <v>43983</v>
      </c>
      <c r="B124" s="123">
        <v>2077.6192087099998</v>
      </c>
      <c r="C124" s="123">
        <v>74.405989439999999</v>
      </c>
      <c r="D124" s="123">
        <v>68.670651179999993</v>
      </c>
      <c r="E124" s="123">
        <v>634.36725364000006</v>
      </c>
      <c r="F124" s="123">
        <v>137.49579124000002</v>
      </c>
      <c r="G124" s="123">
        <v>32.208528629999996</v>
      </c>
      <c r="H124" s="123">
        <v>98.472232670000011</v>
      </c>
      <c r="I124" s="123">
        <v>366.19629480999998</v>
      </c>
      <c r="J124" s="123">
        <v>156.43246450999999</v>
      </c>
      <c r="K124" s="123">
        <v>13.72752588</v>
      </c>
      <c r="L124" s="123">
        <v>18.154912709999998</v>
      </c>
      <c r="M124" s="123">
        <v>1.7003600000000001E-2</v>
      </c>
      <c r="N124" s="123">
        <v>74.000654299999994</v>
      </c>
      <c r="O124" s="123">
        <v>43.543265259999998</v>
      </c>
      <c r="P124" s="123">
        <v>39.85273205</v>
      </c>
      <c r="Q124" s="123">
        <v>88.122590599999995</v>
      </c>
      <c r="R124" s="123">
        <v>175.35073925</v>
      </c>
      <c r="S124" s="123">
        <v>30.716800460000002</v>
      </c>
      <c r="T124" s="123">
        <v>25.88377848</v>
      </c>
      <c r="U124" s="123"/>
      <c r="V124" s="123"/>
    </row>
    <row r="125" spans="1:22" hidden="1" outlineLevel="1">
      <c r="A125" s="12">
        <v>44013</v>
      </c>
      <c r="B125" s="123">
        <v>2223.4114358199995</v>
      </c>
      <c r="C125" s="123">
        <v>83.892975860000007</v>
      </c>
      <c r="D125" s="123">
        <v>78.343217250000009</v>
      </c>
      <c r="E125" s="123">
        <v>642.14439221999999</v>
      </c>
      <c r="F125" s="123">
        <v>155.64548044999998</v>
      </c>
      <c r="G125" s="123">
        <v>39.215695750000002</v>
      </c>
      <c r="H125" s="123">
        <v>106.13759884999999</v>
      </c>
      <c r="I125" s="123">
        <v>340.82444084999997</v>
      </c>
      <c r="J125" s="123">
        <v>155.66261247</v>
      </c>
      <c r="K125" s="123">
        <v>13.160028820000001</v>
      </c>
      <c r="L125" s="123">
        <v>25.384488520000005</v>
      </c>
      <c r="M125" s="123">
        <v>6.6998020000000005E-2</v>
      </c>
      <c r="N125" s="123">
        <v>156.36759208999999</v>
      </c>
      <c r="O125" s="123">
        <v>64.56422065000001</v>
      </c>
      <c r="P125" s="123">
        <v>45.048391770000009</v>
      </c>
      <c r="Q125" s="123">
        <v>76.723873550000008</v>
      </c>
      <c r="R125" s="123">
        <v>185.62686651999999</v>
      </c>
      <c r="S125" s="123">
        <v>30.63531545</v>
      </c>
      <c r="T125" s="123">
        <v>23.967246729999999</v>
      </c>
      <c r="U125" s="123"/>
      <c r="V125" s="123"/>
    </row>
    <row r="126" spans="1:22" hidden="1" outlineLevel="1">
      <c r="A126" s="12">
        <v>44044</v>
      </c>
      <c r="B126" s="123">
        <v>2389.8909942299997</v>
      </c>
      <c r="C126" s="123">
        <v>81.841291710000007</v>
      </c>
      <c r="D126" s="123">
        <v>73.070822030000002</v>
      </c>
      <c r="E126" s="123">
        <v>656.79952595999998</v>
      </c>
      <c r="F126" s="123">
        <v>203.95453995000003</v>
      </c>
      <c r="G126" s="123">
        <v>38.76975478</v>
      </c>
      <c r="H126" s="123">
        <v>105.75531228</v>
      </c>
      <c r="I126" s="123">
        <v>403.15379869000003</v>
      </c>
      <c r="J126" s="123">
        <v>156.94868855000001</v>
      </c>
      <c r="K126" s="123">
        <v>18.710517169999999</v>
      </c>
      <c r="L126" s="123">
        <v>23.535431339999999</v>
      </c>
      <c r="M126" s="123">
        <v>7.917326999999999E-2</v>
      </c>
      <c r="N126" s="123">
        <v>153.26228314999997</v>
      </c>
      <c r="O126" s="123">
        <v>50.420213840000002</v>
      </c>
      <c r="P126" s="123">
        <v>46.072334860000005</v>
      </c>
      <c r="Q126" s="123">
        <v>71.288314329999992</v>
      </c>
      <c r="R126" s="123">
        <v>241.39445839999999</v>
      </c>
      <c r="S126" s="123">
        <v>36.32729878</v>
      </c>
      <c r="T126" s="123">
        <v>28.507235140000002</v>
      </c>
      <c r="U126" s="123"/>
      <c r="V126" s="123"/>
    </row>
    <row r="127" spans="1:22" hidden="1" outlineLevel="1">
      <c r="A127" s="12">
        <v>44075</v>
      </c>
      <c r="B127" s="123">
        <v>2440.3607042800004</v>
      </c>
      <c r="C127" s="123">
        <v>94.372888099999983</v>
      </c>
      <c r="D127" s="123">
        <v>74.25649039000001</v>
      </c>
      <c r="E127" s="123">
        <v>526.72376006000002</v>
      </c>
      <c r="F127" s="123">
        <v>221.57346754000002</v>
      </c>
      <c r="G127" s="123">
        <v>40.222622080000001</v>
      </c>
      <c r="H127" s="123">
        <v>118.75817020000002</v>
      </c>
      <c r="I127" s="123">
        <v>456.60568149000005</v>
      </c>
      <c r="J127" s="123">
        <v>165.11385689000002</v>
      </c>
      <c r="K127" s="123">
        <v>14.394349569999999</v>
      </c>
      <c r="L127" s="123">
        <v>25.157070399999999</v>
      </c>
      <c r="M127" s="123">
        <v>0.11661588000000001</v>
      </c>
      <c r="N127" s="123">
        <v>162.59974228999999</v>
      </c>
      <c r="O127" s="123">
        <v>55.515476730000003</v>
      </c>
      <c r="P127" s="123">
        <v>47.190802919999996</v>
      </c>
      <c r="Q127" s="123">
        <v>90.353916019999986</v>
      </c>
      <c r="R127" s="123">
        <v>278.66816692000003</v>
      </c>
      <c r="S127" s="123">
        <v>27.624593930000003</v>
      </c>
      <c r="T127" s="123">
        <v>41.113032869999998</v>
      </c>
      <c r="U127" s="123"/>
      <c r="V127" s="123"/>
    </row>
    <row r="128" spans="1:22" hidden="1" outlineLevel="1">
      <c r="A128" s="12">
        <v>44105</v>
      </c>
      <c r="B128" s="123">
        <v>2360.0251925999996</v>
      </c>
      <c r="C128" s="123">
        <v>119.80261733</v>
      </c>
      <c r="D128" s="123">
        <v>47.088448929999998</v>
      </c>
      <c r="E128" s="123">
        <v>575.59085429999993</v>
      </c>
      <c r="F128" s="123">
        <v>199.43831926000001</v>
      </c>
      <c r="G128" s="123">
        <v>42.103754329999994</v>
      </c>
      <c r="H128" s="123">
        <v>120.41998516999999</v>
      </c>
      <c r="I128" s="123">
        <v>321.25423613999999</v>
      </c>
      <c r="J128" s="123">
        <v>170.41248782000002</v>
      </c>
      <c r="K128" s="123">
        <v>12.422436019999999</v>
      </c>
      <c r="L128" s="123">
        <v>26.854101569999997</v>
      </c>
      <c r="M128" s="123">
        <v>8.6687439999999991E-2</v>
      </c>
      <c r="N128" s="123">
        <v>149.06369466000001</v>
      </c>
      <c r="O128" s="123">
        <v>56.196864790000006</v>
      </c>
      <c r="P128" s="123">
        <v>45.674447470000004</v>
      </c>
      <c r="Q128" s="123">
        <v>90.065083340000001</v>
      </c>
      <c r="R128" s="123">
        <v>320.91214904999998</v>
      </c>
      <c r="S128" s="123">
        <v>24.800818210000003</v>
      </c>
      <c r="T128" s="123">
        <v>37.838206769999999</v>
      </c>
      <c r="U128" s="123"/>
      <c r="V128" s="123"/>
    </row>
    <row r="129" spans="1:22" hidden="1" outlineLevel="1">
      <c r="A129" s="12">
        <v>44136</v>
      </c>
      <c r="B129" s="123">
        <v>2341.1233074699999</v>
      </c>
      <c r="C129" s="123">
        <v>116.14541101</v>
      </c>
      <c r="D129" s="123">
        <v>53.981967900000008</v>
      </c>
      <c r="E129" s="123">
        <v>597.47972738999999</v>
      </c>
      <c r="F129" s="123">
        <v>135.40540924999999</v>
      </c>
      <c r="G129" s="123">
        <v>45.973507309999995</v>
      </c>
      <c r="H129" s="123">
        <v>142.65801668</v>
      </c>
      <c r="I129" s="123">
        <v>337.98991159000002</v>
      </c>
      <c r="J129" s="123">
        <v>161.15115001999999</v>
      </c>
      <c r="K129" s="123">
        <v>9.3894216499999992</v>
      </c>
      <c r="L129" s="123">
        <v>22.79695877</v>
      </c>
      <c r="M129" s="123">
        <v>0.11047565000000001</v>
      </c>
      <c r="N129" s="123">
        <v>153.90078385999999</v>
      </c>
      <c r="O129" s="123">
        <v>51.2364137</v>
      </c>
      <c r="P129" s="123">
        <v>47.882838649999997</v>
      </c>
      <c r="Q129" s="123">
        <v>72.587031699999997</v>
      </c>
      <c r="R129" s="123">
        <v>332.00511561000002</v>
      </c>
      <c r="S129" s="123">
        <v>21.671164019999999</v>
      </c>
      <c r="T129" s="123">
        <v>38.75800271</v>
      </c>
      <c r="U129" s="123"/>
      <c r="V129" s="123"/>
    </row>
    <row r="130" spans="1:22" hidden="1" outlineLevel="1">
      <c r="A130" s="12">
        <v>44166</v>
      </c>
      <c r="B130" s="123">
        <v>2669.5967294500001</v>
      </c>
      <c r="C130" s="123">
        <v>127.02427390000003</v>
      </c>
      <c r="D130" s="123">
        <v>73.840870450000011</v>
      </c>
      <c r="E130" s="123">
        <v>628.25966356000004</v>
      </c>
      <c r="F130" s="123">
        <v>144.77941318000001</v>
      </c>
      <c r="G130" s="123">
        <v>45.631698419999999</v>
      </c>
      <c r="H130" s="123">
        <v>183.32339873999999</v>
      </c>
      <c r="I130" s="123">
        <v>332.85484934000004</v>
      </c>
      <c r="J130" s="123">
        <v>252.69843946</v>
      </c>
      <c r="K130" s="123">
        <v>7.8186070500000007</v>
      </c>
      <c r="L130" s="123">
        <v>23.058501769999999</v>
      </c>
      <c r="M130" s="123">
        <v>3.0531080000000002E-2</v>
      </c>
      <c r="N130" s="123">
        <v>153.0494794</v>
      </c>
      <c r="O130" s="123">
        <v>54.385000769999998</v>
      </c>
      <c r="P130" s="123">
        <v>53.144973360000002</v>
      </c>
      <c r="Q130" s="123">
        <v>93.828381339999993</v>
      </c>
      <c r="R130" s="123">
        <v>432.54452065999999</v>
      </c>
      <c r="S130" s="123">
        <v>24.244532299999999</v>
      </c>
      <c r="T130" s="123">
        <v>39.079594669999999</v>
      </c>
      <c r="U130" s="123"/>
      <c r="V130" s="123"/>
    </row>
    <row r="131" spans="1:22" hidden="1" outlineLevel="1">
      <c r="A131" s="12">
        <v>44197</v>
      </c>
      <c r="B131" s="123">
        <v>2531.8393349099997</v>
      </c>
      <c r="C131" s="123">
        <v>117.08230945</v>
      </c>
      <c r="D131" s="123">
        <v>39.135676929999995</v>
      </c>
      <c r="E131" s="123">
        <v>600.09143692999987</v>
      </c>
      <c r="F131" s="123">
        <v>149.65808665999998</v>
      </c>
      <c r="G131" s="123">
        <v>48.777896159999997</v>
      </c>
      <c r="H131" s="123">
        <v>136.56419484</v>
      </c>
      <c r="I131" s="123">
        <v>372.71921655999995</v>
      </c>
      <c r="J131" s="123">
        <v>185.49969992000001</v>
      </c>
      <c r="K131" s="123">
        <v>10.164583910000001</v>
      </c>
      <c r="L131" s="123">
        <v>32.54220926</v>
      </c>
      <c r="M131" s="123">
        <v>1.23835918</v>
      </c>
      <c r="N131" s="123">
        <v>167.80945795000002</v>
      </c>
      <c r="O131" s="123">
        <v>43.395692400000001</v>
      </c>
      <c r="P131" s="123">
        <v>47.945161970000001</v>
      </c>
      <c r="Q131" s="123">
        <v>108.1540493</v>
      </c>
      <c r="R131" s="123">
        <v>406.28558136999999</v>
      </c>
      <c r="S131" s="123">
        <v>28.861297189999998</v>
      </c>
      <c r="T131" s="123">
        <v>35.914424929999996</v>
      </c>
      <c r="U131" s="123"/>
      <c r="V131" s="123"/>
    </row>
    <row r="132" spans="1:22" hidden="1" outlineLevel="1">
      <c r="A132" s="12">
        <v>44228</v>
      </c>
      <c r="B132" s="123">
        <v>2854.1251259199998</v>
      </c>
      <c r="C132" s="123">
        <v>101.01889375000002</v>
      </c>
      <c r="D132" s="123">
        <v>32.138172879999999</v>
      </c>
      <c r="E132" s="123">
        <v>928.4836236000001</v>
      </c>
      <c r="F132" s="123">
        <v>227.41186288</v>
      </c>
      <c r="G132" s="123">
        <v>20.512867240000002</v>
      </c>
      <c r="H132" s="123">
        <v>103.35751697000001</v>
      </c>
      <c r="I132" s="123">
        <v>339.77158562</v>
      </c>
      <c r="J132" s="123">
        <v>165.83225284</v>
      </c>
      <c r="K132" s="123">
        <v>7.7878004499999998</v>
      </c>
      <c r="L132" s="123">
        <v>52.283136569999996</v>
      </c>
      <c r="M132" s="123">
        <v>1.3556123600000001</v>
      </c>
      <c r="N132" s="123">
        <v>162.02984845999998</v>
      </c>
      <c r="O132" s="123">
        <v>65.230960719999999</v>
      </c>
      <c r="P132" s="123">
        <v>47.554077020000001</v>
      </c>
      <c r="Q132" s="123">
        <v>112.48832451999999</v>
      </c>
      <c r="R132" s="123">
        <v>418.36934871</v>
      </c>
      <c r="S132" s="123">
        <v>33.096440889999997</v>
      </c>
      <c r="T132" s="123">
        <v>35.40280044</v>
      </c>
      <c r="U132" s="123"/>
      <c r="V132" s="123"/>
    </row>
    <row r="133" spans="1:22" hidden="1" outlineLevel="1">
      <c r="A133" s="12">
        <v>44256</v>
      </c>
      <c r="B133" s="123">
        <v>2654.2020606000001</v>
      </c>
      <c r="C133" s="123">
        <v>118.11651168999998</v>
      </c>
      <c r="D133" s="123">
        <v>28.789245520000001</v>
      </c>
      <c r="E133" s="123">
        <v>868.61046765000015</v>
      </c>
      <c r="F133" s="123">
        <v>303.27802464999996</v>
      </c>
      <c r="G133" s="123">
        <v>36.146563499999999</v>
      </c>
      <c r="H133" s="123">
        <v>96.344904920000005</v>
      </c>
      <c r="I133" s="123">
        <v>286.94261280000001</v>
      </c>
      <c r="J133" s="123">
        <v>161.6309986</v>
      </c>
      <c r="K133" s="123">
        <v>7.6953913299999996</v>
      </c>
      <c r="L133" s="123">
        <v>52.827292620000009</v>
      </c>
      <c r="M133" s="123">
        <v>3.7101266900000005</v>
      </c>
      <c r="N133" s="123">
        <v>160.30018803999999</v>
      </c>
      <c r="O133" s="123">
        <v>48.299772409999996</v>
      </c>
      <c r="P133" s="123">
        <v>45.819437570000005</v>
      </c>
      <c r="Q133" s="123">
        <v>69.038506830000003</v>
      </c>
      <c r="R133" s="123">
        <v>297.21242467000002</v>
      </c>
      <c r="S133" s="123">
        <v>33.87478162</v>
      </c>
      <c r="T133" s="123">
        <v>35.564809490000002</v>
      </c>
      <c r="U133" s="123"/>
      <c r="V133" s="123"/>
    </row>
    <row r="134" spans="1:22" hidden="1" outlineLevel="1">
      <c r="A134" s="12">
        <v>44287</v>
      </c>
      <c r="B134" s="123">
        <v>2361.7292134700001</v>
      </c>
      <c r="C134" s="123">
        <v>125.67620693999999</v>
      </c>
      <c r="D134" s="123">
        <v>22.15868674</v>
      </c>
      <c r="E134" s="123">
        <v>722.91570617000002</v>
      </c>
      <c r="F134" s="123">
        <v>205.38604865000002</v>
      </c>
      <c r="G134" s="123">
        <v>42.308594979999995</v>
      </c>
      <c r="H134" s="123">
        <v>102.17261049</v>
      </c>
      <c r="I134" s="123">
        <v>238.91842996000003</v>
      </c>
      <c r="J134" s="123">
        <v>199.14269953000002</v>
      </c>
      <c r="K134" s="123">
        <v>6.06540999</v>
      </c>
      <c r="L134" s="123">
        <v>53.540627060000006</v>
      </c>
      <c r="M134" s="123">
        <v>1.9332172000000001</v>
      </c>
      <c r="N134" s="123">
        <v>161.92249222999999</v>
      </c>
      <c r="O134" s="123">
        <v>39.083166840000011</v>
      </c>
      <c r="P134" s="123">
        <v>47.459439779999997</v>
      </c>
      <c r="Q134" s="123">
        <v>96.81759120000001</v>
      </c>
      <c r="R134" s="123">
        <v>241.57859739</v>
      </c>
      <c r="S134" s="123">
        <v>19.325661770000004</v>
      </c>
      <c r="T134" s="123">
        <v>35.324026549999999</v>
      </c>
      <c r="U134" s="123"/>
      <c r="V134" s="123"/>
    </row>
    <row r="135" spans="1:22" hidden="1" outlineLevel="1">
      <c r="A135" s="12">
        <v>44317</v>
      </c>
      <c r="B135" s="123">
        <v>2524.8563599400004</v>
      </c>
      <c r="C135" s="123">
        <v>114.73472465</v>
      </c>
      <c r="D135" s="123">
        <v>20.956477769999999</v>
      </c>
      <c r="E135" s="123">
        <v>830.01612912999997</v>
      </c>
      <c r="F135" s="123">
        <v>257.87970824000001</v>
      </c>
      <c r="G135" s="123">
        <v>40.939135090000001</v>
      </c>
      <c r="H135" s="123">
        <v>116.29938002</v>
      </c>
      <c r="I135" s="123">
        <v>275.15617449999996</v>
      </c>
      <c r="J135" s="123">
        <v>158.45943363999999</v>
      </c>
      <c r="K135" s="123">
        <v>10.812472509999999</v>
      </c>
      <c r="L135" s="123">
        <v>53.485475419999993</v>
      </c>
      <c r="M135" s="123">
        <v>2.1265197799999997</v>
      </c>
      <c r="N135" s="123">
        <v>165.19376748999997</v>
      </c>
      <c r="O135" s="123">
        <v>42.434256780000005</v>
      </c>
      <c r="P135" s="123">
        <v>53.670575840000005</v>
      </c>
      <c r="Q135" s="123">
        <v>30.913481169999997</v>
      </c>
      <c r="R135" s="123">
        <v>300.78921521000001</v>
      </c>
      <c r="S135" s="123">
        <v>19.573021309999998</v>
      </c>
      <c r="T135" s="123">
        <v>31.41641139</v>
      </c>
      <c r="U135" s="123"/>
      <c r="V135" s="123"/>
    </row>
    <row r="136" spans="1:22" hidden="1" outlineLevel="1">
      <c r="A136" s="12">
        <v>44348</v>
      </c>
      <c r="B136" s="123">
        <v>2494.8653202400001</v>
      </c>
      <c r="C136" s="123">
        <v>128.28912141000001</v>
      </c>
      <c r="D136" s="123">
        <v>23.244025990000001</v>
      </c>
      <c r="E136" s="123">
        <v>710.98925835000011</v>
      </c>
      <c r="F136" s="123">
        <v>303.20205212999997</v>
      </c>
      <c r="G136" s="123">
        <v>37.949356699999996</v>
      </c>
      <c r="H136" s="123">
        <v>94.929445200000004</v>
      </c>
      <c r="I136" s="123">
        <v>282.7831817</v>
      </c>
      <c r="J136" s="123">
        <v>183.55935088000001</v>
      </c>
      <c r="K136" s="123">
        <v>20.382640720000005</v>
      </c>
      <c r="L136" s="123">
        <v>50.496392779999994</v>
      </c>
      <c r="M136" s="123">
        <v>3.6710161299999999</v>
      </c>
      <c r="N136" s="123">
        <v>165.76736555999997</v>
      </c>
      <c r="O136" s="123">
        <v>48.181503079999999</v>
      </c>
      <c r="P136" s="123">
        <v>57.28204225999999</v>
      </c>
      <c r="Q136" s="123">
        <v>39.815433600000006</v>
      </c>
      <c r="R136" s="123">
        <v>294.59879113999995</v>
      </c>
      <c r="S136" s="123">
        <v>17.018335669999999</v>
      </c>
      <c r="T136" s="123">
        <v>32.706006940000002</v>
      </c>
      <c r="U136" s="123"/>
      <c r="V136" s="123"/>
    </row>
    <row r="137" spans="1:22" hidden="1" outlineLevel="1">
      <c r="A137" s="12">
        <v>44378</v>
      </c>
      <c r="B137" s="123">
        <v>2712.1919287399996</v>
      </c>
      <c r="C137" s="123">
        <v>137.31100623</v>
      </c>
      <c r="D137" s="123">
        <v>24.627408539999998</v>
      </c>
      <c r="E137" s="123">
        <v>772.53386118999993</v>
      </c>
      <c r="F137" s="123">
        <v>362.90920820000002</v>
      </c>
      <c r="G137" s="123">
        <v>41.904749690000003</v>
      </c>
      <c r="H137" s="123">
        <v>117.37390866000001</v>
      </c>
      <c r="I137" s="123">
        <v>357.62429324999994</v>
      </c>
      <c r="J137" s="123">
        <v>190.38602988000002</v>
      </c>
      <c r="K137" s="123">
        <v>25.248241059999998</v>
      </c>
      <c r="L137" s="123">
        <v>58.985943109999994</v>
      </c>
      <c r="M137" s="123">
        <v>2.73631775</v>
      </c>
      <c r="N137" s="123">
        <v>150.94455353000001</v>
      </c>
      <c r="O137" s="123">
        <v>44.926460700000007</v>
      </c>
      <c r="P137" s="123">
        <v>53.751244449999994</v>
      </c>
      <c r="Q137" s="123">
        <v>39.712479930000001</v>
      </c>
      <c r="R137" s="123">
        <v>277.02687461000005</v>
      </c>
      <c r="S137" s="123">
        <v>18.830744799999998</v>
      </c>
      <c r="T137" s="123">
        <v>35.358603160000001</v>
      </c>
      <c r="U137" s="123"/>
      <c r="V137" s="123"/>
    </row>
    <row r="138" spans="1:22" hidden="1" outlineLevel="1">
      <c r="A138" s="12">
        <v>44409</v>
      </c>
      <c r="B138" s="123">
        <v>2665.6194872499996</v>
      </c>
      <c r="C138" s="123">
        <v>138.16889105000001</v>
      </c>
      <c r="D138" s="123">
        <v>25.54853559</v>
      </c>
      <c r="E138" s="123">
        <v>783.75922747999994</v>
      </c>
      <c r="F138" s="123">
        <v>321.29861359</v>
      </c>
      <c r="G138" s="123">
        <v>34.135970640000004</v>
      </c>
      <c r="H138" s="123">
        <v>106.60457699</v>
      </c>
      <c r="I138" s="123">
        <v>359.48390309000001</v>
      </c>
      <c r="J138" s="123">
        <v>192.46520844000003</v>
      </c>
      <c r="K138" s="123">
        <v>25.163672550000001</v>
      </c>
      <c r="L138" s="123">
        <v>53.071080980000005</v>
      </c>
      <c r="M138" s="123">
        <v>2.6758077299999998</v>
      </c>
      <c r="N138" s="123">
        <v>150.74095124000002</v>
      </c>
      <c r="O138" s="123">
        <v>59.038224930000013</v>
      </c>
      <c r="P138" s="123">
        <v>56.6101679</v>
      </c>
      <c r="Q138" s="123">
        <v>40.249753920000003</v>
      </c>
      <c r="R138" s="123">
        <v>255.54535423999999</v>
      </c>
      <c r="S138" s="123">
        <v>24.562492970000001</v>
      </c>
      <c r="T138" s="123">
        <v>36.497053919999999</v>
      </c>
      <c r="U138" s="123"/>
      <c r="V138" s="123"/>
    </row>
    <row r="139" spans="1:22" hidden="1" outlineLevel="1">
      <c r="A139" s="12">
        <v>44440</v>
      </c>
      <c r="B139" s="123">
        <v>3233.3658538700001</v>
      </c>
      <c r="C139" s="123">
        <v>159.75578959999999</v>
      </c>
      <c r="D139" s="123">
        <v>26.943848330000002</v>
      </c>
      <c r="E139" s="123">
        <v>946.24661909000008</v>
      </c>
      <c r="F139" s="123">
        <v>347.85656028999995</v>
      </c>
      <c r="G139" s="123">
        <v>35.335984910000001</v>
      </c>
      <c r="H139" s="123">
        <v>103.25723687999999</v>
      </c>
      <c r="I139" s="123">
        <v>391.10678008000008</v>
      </c>
      <c r="J139" s="123">
        <v>216.97547160000005</v>
      </c>
      <c r="K139" s="123">
        <v>28.674975090000004</v>
      </c>
      <c r="L139" s="123">
        <v>53.287325120000006</v>
      </c>
      <c r="M139" s="123">
        <v>3.8968470900000001</v>
      </c>
      <c r="N139" s="123">
        <v>411.54477613</v>
      </c>
      <c r="O139" s="123">
        <v>55.903139289999999</v>
      </c>
      <c r="P139" s="123">
        <v>61.39382414</v>
      </c>
      <c r="Q139" s="123">
        <v>41.383463750000004</v>
      </c>
      <c r="R139" s="123">
        <v>281.26178060000001</v>
      </c>
      <c r="S139" s="123">
        <v>32.740395080000006</v>
      </c>
      <c r="T139" s="123">
        <v>35.801036800000006</v>
      </c>
      <c r="U139" s="123"/>
      <c r="V139" s="123"/>
    </row>
    <row r="140" spans="1:22" hidden="1" outlineLevel="1">
      <c r="A140" s="12">
        <v>44470</v>
      </c>
      <c r="B140" s="123">
        <v>3067.5794089700003</v>
      </c>
      <c r="C140" s="123">
        <v>182.94841178000001</v>
      </c>
      <c r="D140" s="123">
        <v>32.083436470000002</v>
      </c>
      <c r="E140" s="123">
        <v>756.51801604999991</v>
      </c>
      <c r="F140" s="123">
        <v>373.45322524999995</v>
      </c>
      <c r="G140" s="123">
        <v>39.161745449999998</v>
      </c>
      <c r="H140" s="123">
        <v>107.65077717</v>
      </c>
      <c r="I140" s="123">
        <v>360.84728384999994</v>
      </c>
      <c r="J140" s="123">
        <v>208.23951475000001</v>
      </c>
      <c r="K140" s="123">
        <v>36.794397400000001</v>
      </c>
      <c r="L140" s="123">
        <v>49.703269980000002</v>
      </c>
      <c r="M140" s="123">
        <v>3.8825302900000001</v>
      </c>
      <c r="N140" s="123">
        <v>406.91072916999997</v>
      </c>
      <c r="O140" s="123">
        <v>54.392087509999996</v>
      </c>
      <c r="P140" s="123">
        <v>56.332962530000003</v>
      </c>
      <c r="Q140" s="123">
        <v>37.407899399999998</v>
      </c>
      <c r="R140" s="123">
        <v>307.13129183000001</v>
      </c>
      <c r="S140" s="123">
        <v>17.824019500000002</v>
      </c>
      <c r="T140" s="123">
        <v>36.297810589999997</v>
      </c>
      <c r="U140" s="123"/>
      <c r="V140" s="123"/>
    </row>
    <row r="141" spans="1:22" hidden="1" outlineLevel="1">
      <c r="A141" s="12">
        <v>44501</v>
      </c>
      <c r="B141" s="123">
        <v>2858.5150132900003</v>
      </c>
      <c r="C141" s="123">
        <v>163.95978665999999</v>
      </c>
      <c r="D141" s="123">
        <v>34.715522800000002</v>
      </c>
      <c r="E141" s="123">
        <v>754.44954239000003</v>
      </c>
      <c r="F141" s="123">
        <v>392.5726621</v>
      </c>
      <c r="G141" s="123">
        <v>44.070013990000007</v>
      </c>
      <c r="H141" s="123">
        <v>142.19590563</v>
      </c>
      <c r="I141" s="123">
        <v>350.33873450999999</v>
      </c>
      <c r="J141" s="123">
        <v>210.52101159</v>
      </c>
      <c r="K141" s="123">
        <v>39.519343300000003</v>
      </c>
      <c r="L141" s="123">
        <v>48.894917569999997</v>
      </c>
      <c r="M141" s="123">
        <v>5.04602488</v>
      </c>
      <c r="N141" s="123">
        <v>158.76311433000001</v>
      </c>
      <c r="O141" s="123">
        <v>61.73646119</v>
      </c>
      <c r="P141" s="123">
        <v>59.367361849999995</v>
      </c>
      <c r="Q141" s="123">
        <v>34.677131340000003</v>
      </c>
      <c r="R141" s="123">
        <v>303.78290547</v>
      </c>
      <c r="S141" s="123">
        <v>16.46933872</v>
      </c>
      <c r="T141" s="123">
        <v>37.435234969999996</v>
      </c>
      <c r="U141" s="123"/>
      <c r="V141" s="123"/>
    </row>
    <row r="142" spans="1:22" hidden="1" outlineLevel="1">
      <c r="A142" s="12">
        <v>44531</v>
      </c>
      <c r="B142" s="123">
        <v>3386.6688832299997</v>
      </c>
      <c r="C142" s="123">
        <v>421.41974515000004</v>
      </c>
      <c r="D142" s="123">
        <v>19.241977589999998</v>
      </c>
      <c r="E142" s="123">
        <v>789.80652800999997</v>
      </c>
      <c r="F142" s="123">
        <v>298.28832190999998</v>
      </c>
      <c r="G142" s="123">
        <v>49.33321342</v>
      </c>
      <c r="H142" s="123">
        <v>223.19924386999998</v>
      </c>
      <c r="I142" s="123">
        <v>369.79986815999996</v>
      </c>
      <c r="J142" s="123">
        <v>255.63042555999999</v>
      </c>
      <c r="K142" s="123">
        <v>34.132654180000003</v>
      </c>
      <c r="L142" s="123">
        <v>48.153357850000006</v>
      </c>
      <c r="M142" s="123">
        <v>2.34959608</v>
      </c>
      <c r="N142" s="123">
        <v>180.62971837999999</v>
      </c>
      <c r="O142" s="123">
        <v>69.81196589000001</v>
      </c>
      <c r="P142" s="123">
        <v>72.804708079999997</v>
      </c>
      <c r="Q142" s="123">
        <v>39.410237899999998</v>
      </c>
      <c r="R142" s="123">
        <v>453.46453506</v>
      </c>
      <c r="S142" s="123">
        <v>17.781678549999995</v>
      </c>
      <c r="T142" s="123">
        <v>41.41110759</v>
      </c>
      <c r="U142" s="123"/>
      <c r="V142" s="123"/>
    </row>
    <row r="143" spans="1:22" hidden="1" outlineLevel="1">
      <c r="A143" s="12">
        <v>44562</v>
      </c>
      <c r="B143" s="123">
        <v>2842.5572845099996</v>
      </c>
      <c r="C143" s="123">
        <v>149.03515002</v>
      </c>
      <c r="D143" s="123">
        <v>17.394750200000001</v>
      </c>
      <c r="E143" s="123">
        <v>819.33443181000007</v>
      </c>
      <c r="F143" s="123">
        <v>244.17118598000002</v>
      </c>
      <c r="G143" s="123">
        <v>29.805706710000003</v>
      </c>
      <c r="H143" s="123">
        <v>157.48909332999997</v>
      </c>
      <c r="I143" s="123">
        <v>342.28295162000001</v>
      </c>
      <c r="J143" s="123">
        <v>214.74801938000002</v>
      </c>
      <c r="K143" s="123">
        <v>34.884080190000006</v>
      </c>
      <c r="L143" s="123">
        <v>51.660530809999997</v>
      </c>
      <c r="M143" s="123">
        <v>1.78292958</v>
      </c>
      <c r="N143" s="123">
        <v>181.07351116999999</v>
      </c>
      <c r="O143" s="123">
        <v>72.179418690000006</v>
      </c>
      <c r="P143" s="123">
        <v>56.611943970000006</v>
      </c>
      <c r="Q143" s="123">
        <v>37.510990679999999</v>
      </c>
      <c r="R143" s="123">
        <v>370.68118772999998</v>
      </c>
      <c r="S143" s="123">
        <v>19.690464289999994</v>
      </c>
      <c r="T143" s="123">
        <v>42.220938349999997</v>
      </c>
      <c r="U143" s="123"/>
      <c r="V143" s="123"/>
    </row>
    <row r="144" spans="1:22" hidden="1" outlineLevel="1">
      <c r="A144" s="12">
        <v>44593</v>
      </c>
      <c r="B144" s="123">
        <v>3057.2785119500004</v>
      </c>
      <c r="C144" s="123">
        <v>133.38549408</v>
      </c>
      <c r="D144" s="123">
        <v>15.938298759999999</v>
      </c>
      <c r="E144" s="123">
        <v>826.64670698000009</v>
      </c>
      <c r="F144" s="123">
        <v>424.94332249999997</v>
      </c>
      <c r="G144" s="123">
        <v>19.85483464</v>
      </c>
      <c r="H144" s="123">
        <v>132.01126507999999</v>
      </c>
      <c r="I144" s="123">
        <v>356.95742297000004</v>
      </c>
      <c r="J144" s="123">
        <v>254.67035134000002</v>
      </c>
      <c r="K144" s="123">
        <v>33.452435319999999</v>
      </c>
      <c r="L144" s="123">
        <v>44.750118029999996</v>
      </c>
      <c r="M144" s="123">
        <v>2.5253831299999998</v>
      </c>
      <c r="N144" s="123">
        <v>139.53712775</v>
      </c>
      <c r="O144" s="123">
        <v>80.359689599999996</v>
      </c>
      <c r="P144" s="123">
        <v>81.999299550000003</v>
      </c>
      <c r="Q144" s="123">
        <v>32.002867379999998</v>
      </c>
      <c r="R144" s="123">
        <v>430.81477337999996</v>
      </c>
      <c r="S144" s="123">
        <v>16.655161029999999</v>
      </c>
      <c r="T144" s="123">
        <v>30.773960430000002</v>
      </c>
      <c r="U144" s="123"/>
      <c r="V144" s="123"/>
    </row>
    <row r="145" spans="1:22" hidden="1" outlineLevel="1">
      <c r="A145" s="12">
        <v>44621</v>
      </c>
      <c r="B145" s="123">
        <v>2733.66227093</v>
      </c>
      <c r="C145" s="123">
        <v>145.17003711000001</v>
      </c>
      <c r="D145" s="123">
        <v>11.45553739</v>
      </c>
      <c r="E145" s="123">
        <v>678.82235583000011</v>
      </c>
      <c r="F145" s="123">
        <v>295.68294854999999</v>
      </c>
      <c r="G145" s="123">
        <v>22.569049660000001</v>
      </c>
      <c r="H145" s="123">
        <v>118.15397114</v>
      </c>
      <c r="I145" s="123">
        <v>330.19977015000006</v>
      </c>
      <c r="J145" s="123">
        <v>213.00883922000003</v>
      </c>
      <c r="K145" s="123">
        <v>44.531243659999994</v>
      </c>
      <c r="L145" s="123">
        <v>49.878628260000006</v>
      </c>
      <c r="M145" s="123">
        <v>5.6866108000000004</v>
      </c>
      <c r="N145" s="123">
        <v>128.21129433999999</v>
      </c>
      <c r="O145" s="123">
        <v>78.922159310000012</v>
      </c>
      <c r="P145" s="123">
        <v>71.940824110000008</v>
      </c>
      <c r="Q145" s="123">
        <v>34.634937270000002</v>
      </c>
      <c r="R145" s="123">
        <v>463.44948462999997</v>
      </c>
      <c r="S145" s="123">
        <v>15.747130099999998</v>
      </c>
      <c r="T145" s="123">
        <v>25.597449400000002</v>
      </c>
      <c r="U145" s="123"/>
      <c r="V145" s="123"/>
    </row>
    <row r="146" spans="1:22" hidden="1" outlineLevel="1">
      <c r="A146" s="12">
        <v>44652</v>
      </c>
      <c r="B146" s="123">
        <v>2726.8067367500003</v>
      </c>
      <c r="C146" s="123">
        <v>165.57680601999999</v>
      </c>
      <c r="D146" s="123">
        <v>9.4589494300000005</v>
      </c>
      <c r="E146" s="123">
        <v>662.05428918000007</v>
      </c>
      <c r="F146" s="123">
        <v>229.77522509000002</v>
      </c>
      <c r="G146" s="123">
        <v>27.408421130000001</v>
      </c>
      <c r="H146" s="123">
        <v>104.34651636999999</v>
      </c>
      <c r="I146" s="123">
        <v>395.99378884000004</v>
      </c>
      <c r="J146" s="123">
        <v>216.09160355</v>
      </c>
      <c r="K146" s="123">
        <v>47.194073439999997</v>
      </c>
      <c r="L146" s="123">
        <v>49.929401659999996</v>
      </c>
      <c r="M146" s="123">
        <v>6.4216953200000004</v>
      </c>
      <c r="N146" s="123">
        <v>116.06806642000001</v>
      </c>
      <c r="O146" s="123">
        <v>74.836165649999998</v>
      </c>
      <c r="P146" s="123">
        <v>71.606773269999991</v>
      </c>
      <c r="Q146" s="123">
        <v>35.310975620000001</v>
      </c>
      <c r="R146" s="123">
        <v>481.31038805000014</v>
      </c>
      <c r="S146" s="123">
        <v>8.2305755600000001</v>
      </c>
      <c r="T146" s="123">
        <v>25.193022150000001</v>
      </c>
      <c r="U146" s="123"/>
      <c r="V146" s="123"/>
    </row>
    <row r="147" spans="1:22" hidden="1" outlineLevel="1">
      <c r="A147" s="12">
        <v>44682</v>
      </c>
      <c r="B147" s="123">
        <v>2775.3249840099998</v>
      </c>
      <c r="C147" s="123">
        <v>192.09304571999999</v>
      </c>
      <c r="D147" s="123">
        <v>10.588894030000001</v>
      </c>
      <c r="E147" s="123">
        <v>626.49567757999989</v>
      </c>
      <c r="F147" s="123">
        <v>181.08644519000001</v>
      </c>
      <c r="G147" s="123">
        <v>54.37262724</v>
      </c>
      <c r="H147" s="123">
        <v>86.23699766</v>
      </c>
      <c r="I147" s="123">
        <v>510.82312989000002</v>
      </c>
      <c r="J147" s="123">
        <v>232.78438689000001</v>
      </c>
      <c r="K147" s="123">
        <v>43.592196950000002</v>
      </c>
      <c r="L147" s="123">
        <v>50.956857360000001</v>
      </c>
      <c r="M147" s="123">
        <v>6.5367430799999999</v>
      </c>
      <c r="N147" s="123">
        <v>119.58746421000001</v>
      </c>
      <c r="O147" s="123">
        <v>69.659667650000003</v>
      </c>
      <c r="P147" s="123">
        <v>71.77002834000001</v>
      </c>
      <c r="Q147" s="123">
        <v>36.594832330000003</v>
      </c>
      <c r="R147" s="123">
        <v>445.67831109000002</v>
      </c>
      <c r="S147" s="123">
        <v>10.46939414</v>
      </c>
      <c r="T147" s="123">
        <v>25.998284659999999</v>
      </c>
      <c r="U147" s="123"/>
      <c r="V147" s="123"/>
    </row>
    <row r="148" spans="1:22" hidden="1" outlineLevel="1">
      <c r="A148" s="12">
        <v>44713</v>
      </c>
      <c r="B148" s="123">
        <v>2926.0267062899998</v>
      </c>
      <c r="C148" s="123">
        <v>168.2890045</v>
      </c>
      <c r="D148" s="123">
        <v>12.934644520000001</v>
      </c>
      <c r="E148" s="123">
        <v>596.06534470999998</v>
      </c>
      <c r="F148" s="123">
        <v>176.92432529999999</v>
      </c>
      <c r="G148" s="123">
        <v>42.992067239999997</v>
      </c>
      <c r="H148" s="123">
        <v>99.225098950000003</v>
      </c>
      <c r="I148" s="123">
        <v>694.10909508000009</v>
      </c>
      <c r="J148" s="123">
        <v>251.47138679</v>
      </c>
      <c r="K148" s="123">
        <v>44.470252410000001</v>
      </c>
      <c r="L148" s="123">
        <v>53.732930249999995</v>
      </c>
      <c r="M148" s="123">
        <v>9.3218267099999998</v>
      </c>
      <c r="N148" s="123">
        <v>116.82579182000001</v>
      </c>
      <c r="O148" s="123">
        <v>62.135207680000001</v>
      </c>
      <c r="P148" s="123">
        <v>70.647248510000011</v>
      </c>
      <c r="Q148" s="123">
        <v>41.521834100000007</v>
      </c>
      <c r="R148" s="123">
        <v>438.59304987999991</v>
      </c>
      <c r="S148" s="123">
        <v>14.693137930000001</v>
      </c>
      <c r="T148" s="123">
        <v>32.074459910000002</v>
      </c>
      <c r="U148" s="123"/>
      <c r="V148" s="123"/>
    </row>
    <row r="149" spans="1:22" hidden="1" outlineLevel="1">
      <c r="A149" s="12">
        <v>44743</v>
      </c>
      <c r="B149" s="123">
        <v>3024.3437248000005</v>
      </c>
      <c r="C149" s="123">
        <v>163.82839978999999</v>
      </c>
      <c r="D149" s="123">
        <v>13.6045853</v>
      </c>
      <c r="E149" s="123">
        <v>733.1948002900001</v>
      </c>
      <c r="F149" s="123">
        <v>175.60830899999999</v>
      </c>
      <c r="G149" s="123">
        <v>59.44223882</v>
      </c>
      <c r="H149" s="123">
        <v>101.28714029000001</v>
      </c>
      <c r="I149" s="123">
        <v>608.91157561000011</v>
      </c>
      <c r="J149" s="123">
        <v>274.13676946999999</v>
      </c>
      <c r="K149" s="123">
        <v>53.622601030000006</v>
      </c>
      <c r="L149" s="123">
        <v>59.348749030000008</v>
      </c>
      <c r="M149" s="123">
        <v>7.9631783599999997</v>
      </c>
      <c r="N149" s="123">
        <v>130.23217806</v>
      </c>
      <c r="O149" s="123">
        <v>59.235672259999987</v>
      </c>
      <c r="P149" s="123">
        <v>66.815937820000002</v>
      </c>
      <c r="Q149" s="123">
        <v>50.315033370000002</v>
      </c>
      <c r="R149" s="123">
        <v>397.35762633999997</v>
      </c>
      <c r="S149" s="123">
        <v>39.760987720000003</v>
      </c>
      <c r="T149" s="123">
        <v>29.67794224</v>
      </c>
      <c r="U149" s="123"/>
      <c r="V149" s="123"/>
    </row>
    <row r="150" spans="1:22" hidden="1" outlineLevel="1">
      <c r="A150" s="12">
        <v>44774</v>
      </c>
      <c r="B150" s="123">
        <v>3143.3688355699996</v>
      </c>
      <c r="C150" s="123">
        <v>202.42941609000002</v>
      </c>
      <c r="D150" s="123">
        <v>13.369895190000001</v>
      </c>
      <c r="E150" s="123">
        <v>670.1269372999999</v>
      </c>
      <c r="F150" s="123">
        <v>177.25273727000001</v>
      </c>
      <c r="G150" s="123">
        <v>54.766864659999996</v>
      </c>
      <c r="H150" s="123">
        <v>104.89489675999999</v>
      </c>
      <c r="I150" s="123">
        <v>608.74583318999998</v>
      </c>
      <c r="J150" s="123">
        <v>315.42978662999997</v>
      </c>
      <c r="K150" s="123">
        <v>55.441898309999999</v>
      </c>
      <c r="L150" s="123">
        <v>66.067637960000013</v>
      </c>
      <c r="M150" s="123">
        <v>7.5932310499999991</v>
      </c>
      <c r="N150" s="123">
        <v>176.82459076000001</v>
      </c>
      <c r="O150" s="123">
        <v>53.466267119999998</v>
      </c>
      <c r="P150" s="123">
        <v>60.621981490000003</v>
      </c>
      <c r="Q150" s="123">
        <v>75.395317019999993</v>
      </c>
      <c r="R150" s="123">
        <v>428.90677520999998</v>
      </c>
      <c r="S150" s="123">
        <v>45.527478180000003</v>
      </c>
      <c r="T150" s="123">
        <v>26.507291380000002</v>
      </c>
      <c r="U150" s="123"/>
      <c r="V150" s="123"/>
    </row>
    <row r="151" spans="1:22" hidden="1" outlineLevel="1">
      <c r="A151" s="12">
        <v>44805</v>
      </c>
      <c r="B151" s="123">
        <v>3258.7724441599994</v>
      </c>
      <c r="C151" s="123">
        <v>169.15316118999999</v>
      </c>
      <c r="D151" s="123">
        <v>28.340089079999998</v>
      </c>
      <c r="E151" s="123">
        <v>687.15472741999997</v>
      </c>
      <c r="F151" s="123">
        <v>245.11071322000001</v>
      </c>
      <c r="G151" s="123">
        <v>45.185842209999997</v>
      </c>
      <c r="H151" s="123">
        <v>116.33556926</v>
      </c>
      <c r="I151" s="123">
        <v>668.68011128000001</v>
      </c>
      <c r="J151" s="123">
        <v>329.45728778</v>
      </c>
      <c r="K151" s="123">
        <v>50.507472740000004</v>
      </c>
      <c r="L151" s="123">
        <v>65.476394749999997</v>
      </c>
      <c r="M151" s="123">
        <v>9.3179289599999997</v>
      </c>
      <c r="N151" s="123">
        <v>188.55976294000001</v>
      </c>
      <c r="O151" s="123">
        <v>56.816162199999994</v>
      </c>
      <c r="P151" s="123">
        <v>46.787197970000001</v>
      </c>
      <c r="Q151" s="123">
        <v>71.812198879999997</v>
      </c>
      <c r="R151" s="123">
        <v>393.73396150000002</v>
      </c>
      <c r="S151" s="123">
        <v>53.56665314</v>
      </c>
      <c r="T151" s="123">
        <v>32.777209640000002</v>
      </c>
      <c r="U151" s="123"/>
      <c r="V151" s="123"/>
    </row>
    <row r="152" spans="1:22" hidden="1" outlineLevel="1">
      <c r="A152" s="12">
        <v>44835</v>
      </c>
      <c r="B152" s="123">
        <v>3528.2962142399992</v>
      </c>
      <c r="C152" s="123">
        <v>192.77557624999997</v>
      </c>
      <c r="D152" s="123">
        <v>30.613705099999997</v>
      </c>
      <c r="E152" s="123">
        <v>720.6359143599999</v>
      </c>
      <c r="F152" s="123">
        <v>270.91603241999996</v>
      </c>
      <c r="G152" s="123">
        <v>47.560197250000002</v>
      </c>
      <c r="H152" s="123">
        <v>141.05862114000001</v>
      </c>
      <c r="I152" s="123">
        <v>676.75599428999999</v>
      </c>
      <c r="J152" s="123">
        <v>429.21929645999995</v>
      </c>
      <c r="K152" s="123">
        <v>52.372927860000004</v>
      </c>
      <c r="L152" s="123">
        <v>72.02270369</v>
      </c>
      <c r="M152" s="123">
        <v>7.6008026099999997</v>
      </c>
      <c r="N152" s="123">
        <v>200.63899481999999</v>
      </c>
      <c r="O152" s="123">
        <v>60.258271839999992</v>
      </c>
      <c r="P152" s="123">
        <v>54.588056659999999</v>
      </c>
      <c r="Q152" s="123">
        <v>66.133122029999996</v>
      </c>
      <c r="R152" s="123">
        <v>427.62000223000001</v>
      </c>
      <c r="S152" s="123">
        <v>41.556119170000002</v>
      </c>
      <c r="T152" s="123">
        <v>35.969876059999997</v>
      </c>
      <c r="U152" s="123"/>
      <c r="V152" s="123"/>
    </row>
    <row r="153" spans="1:22" hidden="1" outlineLevel="1">
      <c r="A153" s="12">
        <v>44866</v>
      </c>
      <c r="B153" s="123">
        <v>3542.8033347199998</v>
      </c>
      <c r="C153" s="123">
        <v>169.61134419000001</v>
      </c>
      <c r="D153" s="123">
        <v>86.978508199999993</v>
      </c>
      <c r="E153" s="123">
        <v>713.55040628000006</v>
      </c>
      <c r="F153" s="123">
        <v>297.20449167000004</v>
      </c>
      <c r="G153" s="123">
        <v>61.735903469999997</v>
      </c>
      <c r="H153" s="123">
        <v>172.64455272999999</v>
      </c>
      <c r="I153" s="123">
        <v>601.04981371999997</v>
      </c>
      <c r="J153" s="123">
        <v>561.81670966000001</v>
      </c>
      <c r="K153" s="123">
        <v>53.941584210000002</v>
      </c>
      <c r="L153" s="123">
        <v>49.923416639999999</v>
      </c>
      <c r="M153" s="123">
        <v>6.1668279400000001</v>
      </c>
      <c r="N153" s="123">
        <v>176.12383289000002</v>
      </c>
      <c r="O153" s="123">
        <v>60.632299940000003</v>
      </c>
      <c r="P153" s="123">
        <v>50.661032129999995</v>
      </c>
      <c r="Q153" s="123">
        <v>73.381913419999989</v>
      </c>
      <c r="R153" s="123">
        <v>343.21198517999994</v>
      </c>
      <c r="S153" s="123">
        <v>25.112658139999997</v>
      </c>
      <c r="T153" s="123">
        <v>39.05605431</v>
      </c>
      <c r="U153" s="123"/>
      <c r="V153" s="123"/>
    </row>
    <row r="154" spans="1:22" hidden="1" outlineLevel="1">
      <c r="A154" s="12">
        <v>44896</v>
      </c>
      <c r="B154" s="123">
        <v>3589.2353502399997</v>
      </c>
      <c r="C154" s="123">
        <v>137.31132439999999</v>
      </c>
      <c r="D154" s="123">
        <v>37.134436129999997</v>
      </c>
      <c r="E154" s="123">
        <v>625.59113610000009</v>
      </c>
      <c r="F154" s="123">
        <v>288.09992565000005</v>
      </c>
      <c r="G154" s="123">
        <v>64.79243962000001</v>
      </c>
      <c r="H154" s="123">
        <v>240.03403415</v>
      </c>
      <c r="I154" s="123">
        <v>751.90510300999995</v>
      </c>
      <c r="J154" s="123">
        <v>477.99416908000001</v>
      </c>
      <c r="K154" s="123">
        <v>31.0083837</v>
      </c>
      <c r="L154" s="123">
        <v>47.202558850000003</v>
      </c>
      <c r="M154" s="123">
        <v>5.4297717699999994</v>
      </c>
      <c r="N154" s="123">
        <v>171.59396919</v>
      </c>
      <c r="O154" s="123">
        <v>75.22349011</v>
      </c>
      <c r="P154" s="123">
        <v>70.216460650000016</v>
      </c>
      <c r="Q154" s="123">
        <v>78.041138950000004</v>
      </c>
      <c r="R154" s="123">
        <v>418.09948309999993</v>
      </c>
      <c r="S154" s="123">
        <v>29.12649184</v>
      </c>
      <c r="T154" s="123">
        <v>40.431033939999999</v>
      </c>
      <c r="U154" s="123"/>
      <c r="V154" s="123"/>
    </row>
    <row r="155" spans="1:22" hidden="1" outlineLevel="1">
      <c r="A155" s="12">
        <v>44927</v>
      </c>
      <c r="B155" s="123">
        <v>3384.0158287200002</v>
      </c>
      <c r="C155" s="123">
        <v>123.56107861999999</v>
      </c>
      <c r="D155" s="123">
        <v>26.43603062</v>
      </c>
      <c r="E155" s="123">
        <v>675.26178396</v>
      </c>
      <c r="F155" s="123">
        <v>333.68011944</v>
      </c>
      <c r="G155" s="123">
        <v>52.306186179999997</v>
      </c>
      <c r="H155" s="123">
        <v>183.47911668999996</v>
      </c>
      <c r="I155" s="123">
        <v>584.20134346999998</v>
      </c>
      <c r="J155" s="123">
        <v>441.76154937000001</v>
      </c>
      <c r="K155" s="123">
        <v>35.607922130000006</v>
      </c>
      <c r="L155" s="123">
        <v>51.497306750000007</v>
      </c>
      <c r="M155" s="123">
        <v>5.4025132200000003</v>
      </c>
      <c r="N155" s="123">
        <v>187.27356025</v>
      </c>
      <c r="O155" s="123">
        <v>64.51424750000001</v>
      </c>
      <c r="P155" s="123">
        <v>68.387219810000005</v>
      </c>
      <c r="Q155" s="123">
        <v>85.157842520000003</v>
      </c>
      <c r="R155" s="123">
        <v>383.30587908000001</v>
      </c>
      <c r="S155" s="123">
        <v>40.438215500000005</v>
      </c>
      <c r="T155" s="123">
        <v>41.74391361</v>
      </c>
      <c r="U155" s="123"/>
      <c r="V155" s="123"/>
    </row>
    <row r="156" spans="1:22" hidden="1" outlineLevel="1">
      <c r="A156" s="12">
        <v>44958</v>
      </c>
      <c r="B156" s="123">
        <v>3699.2205735399998</v>
      </c>
      <c r="C156" s="123">
        <v>124.30290643000001</v>
      </c>
      <c r="D156" s="123">
        <v>21.712398750000002</v>
      </c>
      <c r="E156" s="123">
        <v>592.61451655999986</v>
      </c>
      <c r="F156" s="123">
        <v>442.08758863999998</v>
      </c>
      <c r="G156" s="123">
        <v>74.868006239999985</v>
      </c>
      <c r="H156" s="123">
        <v>177.20225403000001</v>
      </c>
      <c r="I156" s="123">
        <v>685.65870359000007</v>
      </c>
      <c r="J156" s="123">
        <v>466.03268716000002</v>
      </c>
      <c r="K156" s="123">
        <v>42.031283429999995</v>
      </c>
      <c r="L156" s="123">
        <v>54.145525989999996</v>
      </c>
      <c r="M156" s="123">
        <v>5.2837163699999996</v>
      </c>
      <c r="N156" s="123">
        <v>199.36630338999998</v>
      </c>
      <c r="O156" s="123">
        <v>59.707903169999994</v>
      </c>
      <c r="P156" s="123">
        <v>67.206295670000003</v>
      </c>
      <c r="Q156" s="123">
        <v>87.623975260000009</v>
      </c>
      <c r="R156" s="123">
        <v>516.42878337999991</v>
      </c>
      <c r="S156" s="123">
        <v>44.363053650000005</v>
      </c>
      <c r="T156" s="123">
        <v>38.584671830000005</v>
      </c>
      <c r="U156" s="123"/>
      <c r="V156" s="123"/>
    </row>
    <row r="157" spans="1:22" hidden="1" outlineLevel="1">
      <c r="A157" s="12">
        <v>44986</v>
      </c>
      <c r="B157" s="123">
        <v>3923.0580625800003</v>
      </c>
      <c r="C157" s="123">
        <v>128.26228326</v>
      </c>
      <c r="D157" s="123">
        <v>19.8280052</v>
      </c>
      <c r="E157" s="123">
        <v>720.75654287000009</v>
      </c>
      <c r="F157" s="123">
        <v>388.21970577000002</v>
      </c>
      <c r="G157" s="123">
        <v>91.727188190000007</v>
      </c>
      <c r="H157" s="123">
        <v>187.52500001999999</v>
      </c>
      <c r="I157" s="123">
        <v>811.24082986999997</v>
      </c>
      <c r="J157" s="123">
        <v>449.1569283</v>
      </c>
      <c r="K157" s="123">
        <v>40.146739670000002</v>
      </c>
      <c r="L157" s="123">
        <v>48.141375249999996</v>
      </c>
      <c r="M157" s="123">
        <v>8.23837039</v>
      </c>
      <c r="N157" s="123">
        <v>224.10077513999997</v>
      </c>
      <c r="O157" s="123">
        <v>66.203245219999999</v>
      </c>
      <c r="P157" s="123">
        <v>65.588781589999996</v>
      </c>
      <c r="Q157" s="123">
        <v>87.199311399999999</v>
      </c>
      <c r="R157" s="123">
        <v>496.78100060000003</v>
      </c>
      <c r="S157" s="123">
        <v>48.66066017</v>
      </c>
      <c r="T157" s="123">
        <v>41.281319670000002</v>
      </c>
      <c r="U157" s="123"/>
      <c r="V157" s="123"/>
    </row>
    <row r="158" spans="1:22" hidden="1" outlineLevel="1">
      <c r="A158" s="12">
        <v>45017</v>
      </c>
      <c r="B158" s="123">
        <v>4120.6394446900003</v>
      </c>
      <c r="C158" s="123">
        <v>99.788815659999997</v>
      </c>
      <c r="D158" s="123">
        <v>33.448139000000005</v>
      </c>
      <c r="E158" s="123">
        <v>808.80631242000004</v>
      </c>
      <c r="F158" s="123">
        <v>409.69212156999998</v>
      </c>
      <c r="G158" s="123">
        <v>83.764488720000003</v>
      </c>
      <c r="H158" s="123">
        <v>173.28024914</v>
      </c>
      <c r="I158" s="123">
        <v>866.91402281000001</v>
      </c>
      <c r="J158" s="123">
        <v>495.57584333</v>
      </c>
      <c r="K158" s="123">
        <v>38.853025269999996</v>
      </c>
      <c r="L158" s="123">
        <v>51.000557189999995</v>
      </c>
      <c r="M158" s="123">
        <v>11.807785410000001</v>
      </c>
      <c r="N158" s="123">
        <v>215.03154583</v>
      </c>
      <c r="O158" s="123">
        <v>79.987097989999995</v>
      </c>
      <c r="P158" s="123">
        <v>59.020205279999999</v>
      </c>
      <c r="Q158" s="123">
        <v>92.14455049</v>
      </c>
      <c r="R158" s="123">
        <v>514.37521989999993</v>
      </c>
      <c r="S158" s="123">
        <v>47.751988650000001</v>
      </c>
      <c r="T158" s="123">
        <v>39.397476029999993</v>
      </c>
      <c r="U158" s="123"/>
      <c r="V158" s="123"/>
    </row>
    <row r="159" spans="1:22" hidden="1" outlineLevel="1">
      <c r="A159" s="12">
        <v>45047</v>
      </c>
      <c r="B159" s="123">
        <v>4243.6254586399991</v>
      </c>
      <c r="C159" s="123">
        <v>100.41673949</v>
      </c>
      <c r="D159" s="123">
        <v>33.430462910000003</v>
      </c>
      <c r="E159" s="123">
        <v>843.92377957999997</v>
      </c>
      <c r="F159" s="123">
        <v>392.49950446999992</v>
      </c>
      <c r="G159" s="123">
        <v>66.746573369999993</v>
      </c>
      <c r="H159" s="123">
        <v>171.12543114000002</v>
      </c>
      <c r="I159" s="123">
        <v>981.23058055000001</v>
      </c>
      <c r="J159" s="123">
        <v>471.42823602999999</v>
      </c>
      <c r="K159" s="123">
        <v>39.148228429999996</v>
      </c>
      <c r="L159" s="123">
        <v>52.70891022</v>
      </c>
      <c r="M159" s="123">
        <v>11.918886759999999</v>
      </c>
      <c r="N159" s="123">
        <v>220.67202484000001</v>
      </c>
      <c r="O159" s="123">
        <v>101.61474898</v>
      </c>
      <c r="P159" s="123">
        <v>67.756220950000014</v>
      </c>
      <c r="Q159" s="123">
        <v>96.146235179999991</v>
      </c>
      <c r="R159" s="123">
        <v>508.34024332000007</v>
      </c>
      <c r="S159" s="123">
        <v>42.367686329999998</v>
      </c>
      <c r="T159" s="123">
        <v>42.150966089999997</v>
      </c>
      <c r="U159" s="123"/>
      <c r="V159" s="123"/>
    </row>
    <row r="160" spans="1:22" hidden="1" outlineLevel="1">
      <c r="A160" s="12">
        <v>45078</v>
      </c>
      <c r="B160" s="123">
        <v>4311.3202803900003</v>
      </c>
      <c r="C160" s="123">
        <v>110.62329465999998</v>
      </c>
      <c r="D160" s="123">
        <v>48.710947439999998</v>
      </c>
      <c r="E160" s="123">
        <v>829.32921834000001</v>
      </c>
      <c r="F160" s="123">
        <v>400.72298736000005</v>
      </c>
      <c r="G160" s="123">
        <v>49.810315109999998</v>
      </c>
      <c r="H160" s="123">
        <v>191.22877095000001</v>
      </c>
      <c r="I160" s="123">
        <v>997.26186849999999</v>
      </c>
      <c r="J160" s="123">
        <v>443.39993090000002</v>
      </c>
      <c r="K160" s="123">
        <v>59.125633769999993</v>
      </c>
      <c r="L160" s="123">
        <v>54.105338689999989</v>
      </c>
      <c r="M160" s="123">
        <v>11.357986629999999</v>
      </c>
      <c r="N160" s="123">
        <v>239.41226158000001</v>
      </c>
      <c r="O160" s="123">
        <v>104.95193453000002</v>
      </c>
      <c r="P160" s="123">
        <v>68.263083809999983</v>
      </c>
      <c r="Q160" s="123">
        <v>105.05715457999999</v>
      </c>
      <c r="R160" s="123">
        <v>498.30573946000004</v>
      </c>
      <c r="S160" s="123">
        <v>54.873287550000001</v>
      </c>
      <c r="T160" s="123">
        <v>44.780526530000003</v>
      </c>
      <c r="U160" s="123"/>
      <c r="V160" s="123"/>
    </row>
    <row r="161" spans="1:22" hidden="1" outlineLevel="1">
      <c r="A161" s="12">
        <v>45108</v>
      </c>
      <c r="B161" s="123">
        <v>4550.3488762899997</v>
      </c>
      <c r="C161" s="123">
        <v>122.28773834</v>
      </c>
      <c r="D161" s="123">
        <v>46.009847100000002</v>
      </c>
      <c r="E161" s="123">
        <v>962.99185898000007</v>
      </c>
      <c r="F161" s="123">
        <v>402.89413868999998</v>
      </c>
      <c r="G161" s="123">
        <v>54.969365999999994</v>
      </c>
      <c r="H161" s="123">
        <v>200.1631902</v>
      </c>
      <c r="I161" s="123">
        <v>949.69222309999986</v>
      </c>
      <c r="J161" s="123">
        <v>437.59619312999996</v>
      </c>
      <c r="K161" s="123">
        <v>84.043852609999988</v>
      </c>
      <c r="L161" s="123">
        <v>49.813650250000009</v>
      </c>
      <c r="M161" s="123">
        <v>8.3573455299999999</v>
      </c>
      <c r="N161" s="123">
        <v>256.16260138999996</v>
      </c>
      <c r="O161" s="123">
        <v>99.68137538000002</v>
      </c>
      <c r="P161" s="123">
        <v>67.438317569999995</v>
      </c>
      <c r="Q161" s="123">
        <v>103.41929708000001</v>
      </c>
      <c r="R161" s="123">
        <v>571.27274955999997</v>
      </c>
      <c r="S161" s="123">
        <v>88.501280609999995</v>
      </c>
      <c r="T161" s="123">
        <v>45.053850769999997</v>
      </c>
      <c r="U161" s="123"/>
      <c r="V161" s="123"/>
    </row>
    <row r="162" spans="1:22" hidden="1" outlineLevel="1">
      <c r="A162" s="12">
        <v>45139</v>
      </c>
      <c r="B162" s="123">
        <v>4505.91587918</v>
      </c>
      <c r="C162" s="123">
        <v>107.58275803000001</v>
      </c>
      <c r="D162" s="123">
        <v>41.068555309999994</v>
      </c>
      <c r="E162" s="123">
        <v>949.81833959000005</v>
      </c>
      <c r="F162" s="123">
        <v>405.32376171999999</v>
      </c>
      <c r="G162" s="123">
        <v>55.211630799999995</v>
      </c>
      <c r="H162" s="123">
        <v>210.30048275999999</v>
      </c>
      <c r="I162" s="123">
        <v>891.25384998000004</v>
      </c>
      <c r="J162" s="123">
        <v>417.67647435999993</v>
      </c>
      <c r="K162" s="123">
        <v>88.230398370000003</v>
      </c>
      <c r="L162" s="123">
        <v>57.733759890000002</v>
      </c>
      <c r="M162" s="123">
        <v>7.5662833899999997</v>
      </c>
      <c r="N162" s="123">
        <v>301.12590540000002</v>
      </c>
      <c r="O162" s="123">
        <v>105.72501394</v>
      </c>
      <c r="P162" s="123">
        <v>68.865781409999997</v>
      </c>
      <c r="Q162" s="123">
        <v>104.73336595000001</v>
      </c>
      <c r="R162" s="123">
        <v>546.24894123000013</v>
      </c>
      <c r="S162" s="123">
        <v>101.02136349</v>
      </c>
      <c r="T162" s="123">
        <v>46.429213560000001</v>
      </c>
      <c r="U162" s="123"/>
      <c r="V162" s="123"/>
    </row>
    <row r="163" spans="1:22" hidden="1" outlineLevel="1">
      <c r="A163" s="12">
        <v>45170</v>
      </c>
      <c r="B163" s="123">
        <v>4398.207846199999</v>
      </c>
      <c r="C163" s="123">
        <v>126.77284825</v>
      </c>
      <c r="D163" s="123">
        <v>49.153595330000002</v>
      </c>
      <c r="E163" s="123">
        <v>941.56089382999994</v>
      </c>
      <c r="F163" s="123">
        <v>446.20887829999998</v>
      </c>
      <c r="G163" s="123">
        <v>63.483791520000004</v>
      </c>
      <c r="H163" s="123">
        <v>221.98360861999998</v>
      </c>
      <c r="I163" s="123">
        <v>720.41191079999987</v>
      </c>
      <c r="J163" s="123">
        <v>394.84715165</v>
      </c>
      <c r="K163" s="123">
        <v>75.79583907</v>
      </c>
      <c r="L163" s="123">
        <v>57.478269910000002</v>
      </c>
      <c r="M163" s="123">
        <v>9.2518523399999992</v>
      </c>
      <c r="N163" s="123">
        <v>377.90131667999998</v>
      </c>
      <c r="O163" s="123">
        <v>103.91454204999999</v>
      </c>
      <c r="P163" s="123">
        <v>64.628986490000003</v>
      </c>
      <c r="Q163" s="123">
        <v>107.96317861</v>
      </c>
      <c r="R163" s="123">
        <v>483.35260132000008</v>
      </c>
      <c r="S163" s="123">
        <v>98.298088180000022</v>
      </c>
      <c r="T163" s="123">
        <v>55.200493250000008</v>
      </c>
      <c r="U163" s="123"/>
      <c r="V163" s="123"/>
    </row>
    <row r="164" spans="1:22" hidden="1" outlineLevel="1">
      <c r="A164" s="12">
        <v>45200</v>
      </c>
      <c r="B164" s="123">
        <v>4250.7921547900005</v>
      </c>
      <c r="C164" s="123">
        <v>122.30961374000002</v>
      </c>
      <c r="D164" s="123">
        <v>55.858305039999998</v>
      </c>
      <c r="E164" s="123">
        <v>834.30662212999994</v>
      </c>
      <c r="F164" s="123">
        <v>467.57845828999996</v>
      </c>
      <c r="G164" s="123">
        <v>65.453679179999995</v>
      </c>
      <c r="H164" s="123">
        <v>219.12501412999998</v>
      </c>
      <c r="I164" s="123">
        <v>733.00854655000012</v>
      </c>
      <c r="J164" s="123">
        <v>334.25019529999997</v>
      </c>
      <c r="K164" s="123">
        <v>72.567013649999993</v>
      </c>
      <c r="L164" s="123">
        <v>61.347258650000001</v>
      </c>
      <c r="M164" s="123">
        <v>6.2235692100000009</v>
      </c>
      <c r="N164" s="123">
        <v>356.71167985</v>
      </c>
      <c r="O164" s="123">
        <v>98.168524419999983</v>
      </c>
      <c r="P164" s="123">
        <v>60.722521390000004</v>
      </c>
      <c r="Q164" s="123">
        <v>108.78139587</v>
      </c>
      <c r="R164" s="123">
        <v>513.82665109000004</v>
      </c>
      <c r="S164" s="123">
        <v>88.925511589999999</v>
      </c>
      <c r="T164" s="123">
        <v>51.627594710000004</v>
      </c>
      <c r="U164" s="123"/>
      <c r="V164" s="123"/>
    </row>
    <row r="165" spans="1:22">
      <c r="A165" s="12">
        <v>45231</v>
      </c>
      <c r="B165" s="123">
        <v>4619.1542023799993</v>
      </c>
      <c r="C165" s="123">
        <v>126.10616916999999</v>
      </c>
      <c r="D165" s="123">
        <v>56.704575099999992</v>
      </c>
      <c r="E165" s="123">
        <v>864.60414704000016</v>
      </c>
      <c r="F165" s="123">
        <v>467.50242818999999</v>
      </c>
      <c r="G165" s="123">
        <v>64.166751759999997</v>
      </c>
      <c r="H165" s="123">
        <v>223.20668476</v>
      </c>
      <c r="I165" s="123">
        <v>982.77078533999997</v>
      </c>
      <c r="J165" s="123">
        <v>334.48262244</v>
      </c>
      <c r="K165" s="123">
        <v>65.667777049999998</v>
      </c>
      <c r="L165" s="123">
        <v>65.47461113</v>
      </c>
      <c r="M165" s="123">
        <v>7.5526719600000014</v>
      </c>
      <c r="N165" s="123">
        <v>398.61423431000003</v>
      </c>
      <c r="O165" s="123">
        <v>92.198084100000017</v>
      </c>
      <c r="P165" s="123">
        <v>59.915453119999995</v>
      </c>
      <c r="Q165" s="123">
        <v>109.02026161000001</v>
      </c>
      <c r="R165" s="123">
        <v>553.79195511</v>
      </c>
      <c r="S165" s="123">
        <v>91.237365120000007</v>
      </c>
      <c r="T165" s="123">
        <v>56.137625069999999</v>
      </c>
      <c r="U165" s="123"/>
      <c r="V165" s="123"/>
    </row>
    <row r="166" spans="1:22">
      <c r="A166" s="12">
        <v>45261</v>
      </c>
      <c r="B166" s="123">
        <v>5038.5026996300003</v>
      </c>
      <c r="C166" s="123">
        <v>193.26694942</v>
      </c>
      <c r="D166" s="123">
        <v>49.163657419999993</v>
      </c>
      <c r="E166" s="123">
        <v>938.79814590000001</v>
      </c>
      <c r="F166" s="123">
        <v>549.89309813</v>
      </c>
      <c r="G166" s="123">
        <v>71.076559349999997</v>
      </c>
      <c r="H166" s="123">
        <v>399.48602770999997</v>
      </c>
      <c r="I166" s="123">
        <v>1008.12655671</v>
      </c>
      <c r="J166" s="123">
        <v>414.31361944000002</v>
      </c>
      <c r="K166" s="123">
        <v>82.186706299999997</v>
      </c>
      <c r="L166" s="123">
        <v>61.847448840000013</v>
      </c>
      <c r="M166" s="123">
        <v>8.0471624999999989</v>
      </c>
      <c r="N166" s="123">
        <v>378.92235529999999</v>
      </c>
      <c r="O166" s="123">
        <v>85.63560781000001</v>
      </c>
      <c r="P166" s="123">
        <v>90.689388680000008</v>
      </c>
      <c r="Q166" s="123">
        <v>103.1547585</v>
      </c>
      <c r="R166" s="123">
        <v>463.75020423999996</v>
      </c>
      <c r="S166" s="123">
        <v>75.623201010000002</v>
      </c>
      <c r="T166" s="123">
        <v>64.521252370000013</v>
      </c>
      <c r="U166" s="123"/>
      <c r="V166" s="123"/>
    </row>
    <row r="167" spans="1:22">
      <c r="A167" s="12">
        <v>45292</v>
      </c>
      <c r="B167" s="123">
        <v>4933.6106621099998</v>
      </c>
      <c r="C167" s="123">
        <v>198.56132358999997</v>
      </c>
      <c r="D167" s="123">
        <v>43.120115049999995</v>
      </c>
      <c r="E167" s="123">
        <v>984.22612095999989</v>
      </c>
      <c r="F167" s="123">
        <v>581.62397828999997</v>
      </c>
      <c r="G167" s="123">
        <v>71.044734449999993</v>
      </c>
      <c r="H167" s="123">
        <v>350.17102992000008</v>
      </c>
      <c r="I167" s="123">
        <v>952.25999933999992</v>
      </c>
      <c r="J167" s="123">
        <v>398.74946278000004</v>
      </c>
      <c r="K167" s="123">
        <v>80.806033920000004</v>
      </c>
      <c r="L167" s="123">
        <v>75.655768660000007</v>
      </c>
      <c r="M167" s="123">
        <v>7.98852531</v>
      </c>
      <c r="N167" s="123">
        <v>381.74554800999999</v>
      </c>
      <c r="O167" s="123">
        <v>75.203967930000005</v>
      </c>
      <c r="P167" s="123">
        <v>58.555785560000004</v>
      </c>
      <c r="Q167" s="123">
        <v>111.32620891000001</v>
      </c>
      <c r="R167" s="123">
        <v>423.81929646000003</v>
      </c>
      <c r="S167" s="123">
        <v>80.290802350000007</v>
      </c>
      <c r="T167" s="123">
        <v>58.461960619999999</v>
      </c>
      <c r="U167" s="123"/>
      <c r="V167" s="123"/>
    </row>
    <row r="168" spans="1:22">
      <c r="A168" s="12">
        <v>45323</v>
      </c>
      <c r="B168" s="123">
        <v>4705.2269282100006</v>
      </c>
      <c r="C168" s="123">
        <v>183.48415856</v>
      </c>
      <c r="D168" s="123">
        <v>33.596662680000001</v>
      </c>
      <c r="E168" s="123">
        <v>874.5100156200001</v>
      </c>
      <c r="F168" s="123">
        <v>533.14183137999999</v>
      </c>
      <c r="G168" s="123">
        <v>65.427915629999987</v>
      </c>
      <c r="H168" s="123">
        <v>284.38120634999996</v>
      </c>
      <c r="I168" s="123">
        <v>856.73200190000011</v>
      </c>
      <c r="J168" s="123">
        <v>442.65595714000006</v>
      </c>
      <c r="K168" s="123">
        <v>78.224447280000007</v>
      </c>
      <c r="L168" s="123">
        <v>65.670983160000006</v>
      </c>
      <c r="M168" s="123">
        <v>7.2356699600000001</v>
      </c>
      <c r="N168" s="123">
        <v>404.31333648999998</v>
      </c>
      <c r="O168" s="123">
        <v>70.870291820000006</v>
      </c>
      <c r="P168" s="123">
        <v>56.762928209999998</v>
      </c>
      <c r="Q168" s="123">
        <v>91.980472209999988</v>
      </c>
      <c r="R168" s="123">
        <v>529.31647320999991</v>
      </c>
      <c r="S168" s="123">
        <v>68.662469579999993</v>
      </c>
      <c r="T168" s="123">
        <v>58.26010703</v>
      </c>
      <c r="U168" s="123"/>
      <c r="V168" s="123"/>
    </row>
    <row r="169" spans="1:22">
      <c r="A169" s="12">
        <v>45352</v>
      </c>
      <c r="B169" s="123">
        <v>4787.9772820700009</v>
      </c>
      <c r="C169" s="123">
        <v>188.46495269000002</v>
      </c>
      <c r="D169" s="123">
        <v>29.095773300000001</v>
      </c>
      <c r="E169" s="123">
        <v>998.16593292000016</v>
      </c>
      <c r="F169" s="123">
        <v>520.13235240999995</v>
      </c>
      <c r="G169" s="123">
        <v>68.505284209999999</v>
      </c>
      <c r="H169" s="123">
        <v>253.09930267000001</v>
      </c>
      <c r="I169" s="123">
        <v>915.23840017000009</v>
      </c>
      <c r="J169" s="123">
        <v>403.12518270999999</v>
      </c>
      <c r="K169" s="123">
        <v>80.695473969999995</v>
      </c>
      <c r="L169" s="123">
        <v>61.726124340000013</v>
      </c>
      <c r="M169" s="123">
        <v>8.4607448600000001</v>
      </c>
      <c r="N169" s="123">
        <v>392.21877331000002</v>
      </c>
      <c r="O169" s="123">
        <v>76.965750720000003</v>
      </c>
      <c r="P169" s="123">
        <v>48.377780719999997</v>
      </c>
      <c r="Q169" s="123">
        <v>90.89124584999999</v>
      </c>
      <c r="R169" s="123">
        <v>532.49772423000002</v>
      </c>
      <c r="S169" s="123">
        <v>60.546763689999999</v>
      </c>
      <c r="T169" s="123">
        <v>59.769719299999998</v>
      </c>
      <c r="U169" s="123"/>
      <c r="V169" s="123"/>
    </row>
    <row r="170" spans="1:22">
      <c r="A170" s="12">
        <v>45383</v>
      </c>
      <c r="B170" s="123">
        <v>4866.9951879399996</v>
      </c>
      <c r="C170" s="123">
        <v>178.87995739000002</v>
      </c>
      <c r="D170" s="123">
        <v>32.377556810000002</v>
      </c>
      <c r="E170" s="123">
        <v>888.03852285000016</v>
      </c>
      <c r="F170" s="123">
        <v>741.19355375000009</v>
      </c>
      <c r="G170" s="123">
        <v>71.734990769999996</v>
      </c>
      <c r="H170" s="123">
        <v>244.32311359999997</v>
      </c>
      <c r="I170" s="123">
        <v>977.26728007999998</v>
      </c>
      <c r="J170" s="123">
        <v>403.49452595999992</v>
      </c>
      <c r="K170" s="123">
        <v>85.581144039999998</v>
      </c>
      <c r="L170" s="123">
        <v>72.83857119000001</v>
      </c>
      <c r="M170" s="123">
        <v>7.22362561</v>
      </c>
      <c r="N170" s="123">
        <v>305.44585383999998</v>
      </c>
      <c r="O170" s="123">
        <v>79.289841620000018</v>
      </c>
      <c r="P170" s="123">
        <v>48.517135369999998</v>
      </c>
      <c r="Q170" s="123">
        <v>77.75321061999999</v>
      </c>
      <c r="R170" s="123">
        <v>541.62673698000003</v>
      </c>
      <c r="S170" s="123">
        <v>57.51860121</v>
      </c>
      <c r="T170" s="123">
        <v>53.890966249999998</v>
      </c>
      <c r="U170" s="123"/>
      <c r="V170" s="123"/>
    </row>
    <row r="171" spans="1:22">
      <c r="A171" s="12">
        <v>45413</v>
      </c>
      <c r="B171" s="123">
        <v>5270.4787854699998</v>
      </c>
      <c r="C171" s="123">
        <v>170.65499075</v>
      </c>
      <c r="D171" s="123">
        <v>24.877575500000003</v>
      </c>
      <c r="E171" s="123">
        <v>1052.0024263099999</v>
      </c>
      <c r="F171" s="123">
        <v>915.97693048999986</v>
      </c>
      <c r="G171" s="123">
        <v>61.171730240000002</v>
      </c>
      <c r="H171" s="123">
        <v>233.79546092999999</v>
      </c>
      <c r="I171" s="123">
        <v>1000.2219632400002</v>
      </c>
      <c r="J171" s="123">
        <v>469.30801221999997</v>
      </c>
      <c r="K171" s="123">
        <v>86.855365450000008</v>
      </c>
      <c r="L171" s="123">
        <v>66.777841070000008</v>
      </c>
      <c r="M171" s="123">
        <v>5.7895951099999996</v>
      </c>
      <c r="N171" s="123">
        <v>314.59240721000003</v>
      </c>
      <c r="O171" s="123">
        <v>97.082235969999999</v>
      </c>
      <c r="P171" s="123">
        <v>52.571786839999994</v>
      </c>
      <c r="Q171" s="123">
        <v>88.45634226</v>
      </c>
      <c r="R171" s="123">
        <v>536.96527647000005</v>
      </c>
      <c r="S171" s="123">
        <v>33.688436369999998</v>
      </c>
      <c r="T171" s="123">
        <v>59.690409039999999</v>
      </c>
      <c r="U171" s="123"/>
      <c r="V171" s="123"/>
    </row>
    <row r="172" spans="1:22">
      <c r="A172" s="12">
        <v>45444</v>
      </c>
      <c r="B172" s="123">
        <v>5581.7266550600007</v>
      </c>
      <c r="C172" s="123">
        <v>141.18978969</v>
      </c>
      <c r="D172" s="123">
        <v>28.918580419999998</v>
      </c>
      <c r="E172" s="123">
        <v>1137.7213689599998</v>
      </c>
      <c r="F172" s="123">
        <v>962.59705747999988</v>
      </c>
      <c r="G172" s="123">
        <v>71.817960689999992</v>
      </c>
      <c r="H172" s="123">
        <v>232.70621782000001</v>
      </c>
      <c r="I172" s="123">
        <v>1151.6481451500001</v>
      </c>
      <c r="J172" s="123">
        <v>436.61131257</v>
      </c>
      <c r="K172" s="123">
        <v>105.17693564</v>
      </c>
      <c r="L172" s="123">
        <v>63.930004019999998</v>
      </c>
      <c r="M172" s="123">
        <v>8.4802855400000006</v>
      </c>
      <c r="N172" s="123">
        <v>322.68764444999999</v>
      </c>
      <c r="O172" s="123">
        <v>94.279324050000014</v>
      </c>
      <c r="P172" s="123">
        <v>60.30597688000001</v>
      </c>
      <c r="Q172" s="123">
        <v>101.82821829000001</v>
      </c>
      <c r="R172" s="123">
        <v>550.22425379999993</v>
      </c>
      <c r="S172" s="123">
        <v>48.559705350000002</v>
      </c>
      <c r="T172" s="123">
        <v>63.043874259999996</v>
      </c>
      <c r="U172" s="123"/>
      <c r="V172" s="123"/>
    </row>
    <row r="173" spans="1:22">
      <c r="A173" s="12">
        <v>45474</v>
      </c>
      <c r="B173" s="123">
        <v>5387.8565832699996</v>
      </c>
      <c r="C173" s="123">
        <v>158.75452426000001</v>
      </c>
      <c r="D173" s="123">
        <v>29.925904779999996</v>
      </c>
      <c r="E173" s="123">
        <v>1051.9902448099999</v>
      </c>
      <c r="F173" s="123">
        <v>779.38213528999995</v>
      </c>
      <c r="G173" s="123">
        <v>75.971871679999992</v>
      </c>
      <c r="H173" s="123">
        <v>264.00720152000002</v>
      </c>
      <c r="I173" s="123">
        <v>1143.7674412200001</v>
      </c>
      <c r="J173" s="123">
        <v>447.97892819999993</v>
      </c>
      <c r="K173" s="123">
        <v>132.92780493999999</v>
      </c>
      <c r="L173" s="123">
        <v>67.085659809999996</v>
      </c>
      <c r="M173" s="123">
        <v>6.7299006099999996</v>
      </c>
      <c r="N173" s="123">
        <v>319.75481654999999</v>
      </c>
      <c r="O173" s="123">
        <v>98.952106880000002</v>
      </c>
      <c r="P173" s="123">
        <v>63.229686349999994</v>
      </c>
      <c r="Q173" s="123">
        <v>104.44297971999998</v>
      </c>
      <c r="R173" s="123">
        <v>502.16390200000001</v>
      </c>
      <c r="S173" s="123">
        <v>82.415129749999991</v>
      </c>
      <c r="T173" s="123">
        <v>58.376344900000007</v>
      </c>
      <c r="U173" s="123"/>
      <c r="V173" s="123"/>
    </row>
    <row r="174" spans="1:22">
      <c r="A174" s="12">
        <v>45505</v>
      </c>
      <c r="B174" s="123">
        <v>5498.9102661400002</v>
      </c>
      <c r="C174" s="123">
        <v>143.34299928999999</v>
      </c>
      <c r="D174" s="123">
        <v>33.176815510000004</v>
      </c>
      <c r="E174" s="123">
        <v>1043.8224991400002</v>
      </c>
      <c r="F174" s="123">
        <v>827.46073502999991</v>
      </c>
      <c r="G174" s="123">
        <v>76.369832840000015</v>
      </c>
      <c r="H174" s="123">
        <v>256.37086273000006</v>
      </c>
      <c r="I174" s="123">
        <v>1153.6208650799999</v>
      </c>
      <c r="J174" s="123">
        <v>456.15066589000003</v>
      </c>
      <c r="K174" s="123">
        <v>140.3843263</v>
      </c>
      <c r="L174" s="123">
        <v>64.934480779999987</v>
      </c>
      <c r="M174" s="123">
        <v>5.7352666200000009</v>
      </c>
      <c r="N174" s="123">
        <v>311.56640606999997</v>
      </c>
      <c r="O174" s="123">
        <v>100.63659251999999</v>
      </c>
      <c r="P174" s="123">
        <v>67.124886950000004</v>
      </c>
      <c r="Q174" s="123">
        <v>100.01996821</v>
      </c>
      <c r="R174" s="123">
        <v>538.19604489000005</v>
      </c>
      <c r="S174" s="123">
        <v>114.05248912</v>
      </c>
      <c r="T174" s="123">
        <v>65.944529169999996</v>
      </c>
      <c r="U174" s="123"/>
      <c r="V174" s="123"/>
    </row>
    <row r="175" spans="1:22">
      <c r="A175" s="12">
        <v>45536</v>
      </c>
      <c r="B175" s="123">
        <v>5596.6370904399992</v>
      </c>
      <c r="C175" s="123">
        <v>150.11405837000001</v>
      </c>
      <c r="D175" s="123">
        <v>45.064514599999995</v>
      </c>
      <c r="E175" s="123">
        <v>976.85617648999994</v>
      </c>
      <c r="F175" s="123">
        <v>874.20777548000001</v>
      </c>
      <c r="G175" s="123">
        <v>80.382088830000015</v>
      </c>
      <c r="H175" s="123">
        <v>266.31124163000004</v>
      </c>
      <c r="I175" s="123">
        <v>1200.3708213299999</v>
      </c>
      <c r="J175" s="123">
        <v>461.78710353000002</v>
      </c>
      <c r="K175" s="123">
        <v>133.57401652999999</v>
      </c>
      <c r="L175" s="123">
        <v>65.424575939999983</v>
      </c>
      <c r="M175" s="123">
        <v>9.259732210000001</v>
      </c>
      <c r="N175" s="123">
        <v>342.85235895</v>
      </c>
      <c r="O175" s="123">
        <v>91.337893719999997</v>
      </c>
      <c r="P175" s="123">
        <v>64.709136139999998</v>
      </c>
      <c r="Q175" s="123">
        <v>112.61619721999999</v>
      </c>
      <c r="R175" s="123">
        <v>559.67515763000006</v>
      </c>
      <c r="S175" s="123">
        <v>99.064394359999994</v>
      </c>
      <c r="T175" s="123">
        <v>63.029847480000001</v>
      </c>
      <c r="U175" s="123"/>
      <c r="V175" s="123"/>
    </row>
    <row r="176" spans="1:22">
      <c r="A176" s="12">
        <v>45566</v>
      </c>
      <c r="B176" s="123">
        <v>5531.3136934699996</v>
      </c>
      <c r="C176" s="123">
        <v>201.77550095000001</v>
      </c>
      <c r="D176" s="123">
        <v>46.438119650000004</v>
      </c>
      <c r="E176" s="123">
        <v>1032.3322909900003</v>
      </c>
      <c r="F176" s="123">
        <v>762.68451596</v>
      </c>
      <c r="G176" s="123">
        <v>71.280055090000005</v>
      </c>
      <c r="H176" s="123">
        <v>286.31066795000004</v>
      </c>
      <c r="I176" s="123">
        <v>1101.2342140000001</v>
      </c>
      <c r="J176" s="123">
        <v>473.94485483999995</v>
      </c>
      <c r="K176" s="123">
        <v>108.31587352999999</v>
      </c>
      <c r="L176" s="123">
        <v>88.025205249999999</v>
      </c>
      <c r="M176" s="123">
        <v>3.1756842000000001</v>
      </c>
      <c r="N176" s="123">
        <v>357.91541918000001</v>
      </c>
      <c r="O176" s="123">
        <v>100.46311902000001</v>
      </c>
      <c r="P176" s="123">
        <v>62.301357269999997</v>
      </c>
      <c r="Q176" s="123">
        <v>109.72910582999999</v>
      </c>
      <c r="R176" s="123">
        <v>576.67273215</v>
      </c>
      <c r="S176" s="123">
        <v>92.411851370000008</v>
      </c>
      <c r="T176" s="123">
        <v>56.303126240000005</v>
      </c>
      <c r="U176" s="123"/>
      <c r="V176" s="123"/>
    </row>
    <row r="177" spans="1:22">
      <c r="A177" s="12">
        <v>45597</v>
      </c>
      <c r="B177" s="123">
        <v>5050.8056620700008</v>
      </c>
      <c r="C177" s="123">
        <v>201.21996327000002</v>
      </c>
      <c r="D177" s="123">
        <v>29.978747209999998</v>
      </c>
      <c r="E177" s="123">
        <v>987.81333788000006</v>
      </c>
      <c r="F177" s="123">
        <v>681.83282521000001</v>
      </c>
      <c r="G177" s="123">
        <v>67.640486459999991</v>
      </c>
      <c r="H177" s="123">
        <v>276.54251001</v>
      </c>
      <c r="I177" s="123">
        <v>880.76445918000002</v>
      </c>
      <c r="J177" s="123">
        <v>437.84351701999992</v>
      </c>
      <c r="K177" s="123">
        <v>93.801377179999989</v>
      </c>
      <c r="L177" s="123">
        <v>85.256802710000002</v>
      </c>
      <c r="M177" s="123">
        <v>3.9443042199999998</v>
      </c>
      <c r="N177" s="123">
        <v>344.08918767000006</v>
      </c>
      <c r="O177" s="123">
        <v>92.170566300000004</v>
      </c>
      <c r="P177" s="123">
        <v>65.475712649999991</v>
      </c>
      <c r="Q177" s="123">
        <v>111.04427192999998</v>
      </c>
      <c r="R177" s="123">
        <v>542.67208399000003</v>
      </c>
      <c r="S177" s="123">
        <v>90.175271729999992</v>
      </c>
      <c r="T177" s="123">
        <v>58.540237449999999</v>
      </c>
      <c r="U177" s="123"/>
      <c r="V177" s="123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1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31" width="6.5546875" style="162" customWidth="1"/>
    <col min="32" max="16384" width="9.109375" style="25"/>
  </cols>
  <sheetData>
    <row r="1" spans="1:31">
      <c r="A1" s="36" t="s">
        <v>157</v>
      </c>
    </row>
    <row r="2" spans="1:31" ht="5.25" customHeight="1"/>
    <row r="3" spans="1:31" ht="27.75" customHeight="1">
      <c r="A3" s="226" t="s">
        <v>107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31" ht="12.75" customHeight="1">
      <c r="A4" s="26" t="s">
        <v>130</v>
      </c>
    </row>
    <row r="5" spans="1:31" ht="12.75" customHeight="1">
      <c r="A5" s="27" t="s">
        <v>53</v>
      </c>
    </row>
    <row r="6" spans="1:31" s="28" customFormat="1" ht="12.75" customHeight="1">
      <c r="A6" s="203" t="s">
        <v>0</v>
      </c>
      <c r="B6" s="192" t="s">
        <v>15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10"/>
    </row>
    <row r="7" spans="1:31" s="28" customFormat="1" ht="12.75" customHeight="1">
      <c r="A7" s="204"/>
      <c r="B7" s="192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  <c r="T7" s="206" t="s">
        <v>196</v>
      </c>
      <c r="U7" s="206"/>
      <c r="V7" s="206"/>
      <c r="W7" s="254"/>
      <c r="X7" s="254"/>
      <c r="Y7" s="254"/>
      <c r="Z7" s="206" t="s">
        <v>197</v>
      </c>
      <c r="AA7" s="206"/>
      <c r="AB7" s="206"/>
      <c r="AC7" s="254"/>
      <c r="AD7" s="254"/>
      <c r="AE7" s="254"/>
    </row>
    <row r="8" spans="1:31" s="28" customFormat="1" ht="88.5" customHeight="1">
      <c r="A8" s="205"/>
      <c r="B8" s="192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8" customFormat="1" hidden="1">
      <c r="A9" s="134"/>
      <c r="B9" s="136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</row>
    <row r="10" spans="1:31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  <c r="T10" s="160">
        <v>20</v>
      </c>
      <c r="U10" s="161">
        <v>21</v>
      </c>
      <c r="V10" s="160">
        <v>22</v>
      </c>
      <c r="W10" s="161">
        <v>23</v>
      </c>
      <c r="X10" s="160">
        <v>24</v>
      </c>
      <c r="Y10" s="161">
        <v>25</v>
      </c>
      <c r="Z10" s="160">
        <v>20</v>
      </c>
      <c r="AA10" s="161">
        <v>21</v>
      </c>
      <c r="AB10" s="160">
        <v>22</v>
      </c>
      <c r="AC10" s="161">
        <v>23</v>
      </c>
      <c r="AD10" s="160">
        <v>24</v>
      </c>
      <c r="AE10" s="161">
        <v>25</v>
      </c>
    </row>
    <row r="11" spans="1:31" ht="15" hidden="1" customHeight="1" outlineLevel="1">
      <c r="A11" s="12">
        <v>40544</v>
      </c>
      <c r="B11" s="54">
        <v>18.9389</v>
      </c>
      <c r="C11" s="54">
        <v>21.146000000000001</v>
      </c>
      <c r="D11" s="54">
        <v>18.000499999999999</v>
      </c>
      <c r="E11" s="54">
        <v>17.894400000000001</v>
      </c>
      <c r="F11" s="54">
        <v>20.2883</v>
      </c>
      <c r="G11" s="54">
        <v>0</v>
      </c>
      <c r="H11" s="54">
        <v>19.0642</v>
      </c>
      <c r="I11" s="54">
        <v>21.2956</v>
      </c>
      <c r="J11" s="54">
        <v>18.120200000000001</v>
      </c>
      <c r="K11" s="54">
        <v>17.971800000000002</v>
      </c>
      <c r="L11" s="54">
        <v>22.294499999999999</v>
      </c>
      <c r="M11" s="54">
        <v>0</v>
      </c>
      <c r="N11" s="54">
        <v>13.914400000000001</v>
      </c>
      <c r="O11" s="54">
        <v>15.8992</v>
      </c>
      <c r="P11" s="54">
        <v>12.8927</v>
      </c>
      <c r="Q11" s="54">
        <v>11.8718</v>
      </c>
      <c r="R11" s="54">
        <v>14.040800000000001</v>
      </c>
      <c r="S11" s="54">
        <v>0</v>
      </c>
      <c r="T11" s="164" t="s">
        <v>189</v>
      </c>
      <c r="U11" s="164" t="s">
        <v>189</v>
      </c>
      <c r="V11" s="164" t="s">
        <v>189</v>
      </c>
      <c r="W11" s="164" t="s">
        <v>189</v>
      </c>
      <c r="X11" s="164" t="s">
        <v>189</v>
      </c>
      <c r="Y11" s="164" t="s">
        <v>189</v>
      </c>
      <c r="Z11" s="164" t="s">
        <v>189</v>
      </c>
      <c r="AA11" s="164" t="s">
        <v>189</v>
      </c>
      <c r="AB11" s="164" t="s">
        <v>189</v>
      </c>
      <c r="AC11" s="164" t="s">
        <v>189</v>
      </c>
      <c r="AD11" s="164" t="s">
        <v>189</v>
      </c>
      <c r="AE11" s="164" t="s">
        <v>189</v>
      </c>
    </row>
    <row r="12" spans="1:31" hidden="1" outlineLevel="1">
      <c r="A12" s="12">
        <v>40575</v>
      </c>
      <c r="B12" s="54">
        <v>17.880700000000001</v>
      </c>
      <c r="C12" s="54">
        <v>20.682099999999998</v>
      </c>
      <c r="D12" s="54">
        <v>16.009599999999999</v>
      </c>
      <c r="E12" s="54">
        <v>15.621700000000001</v>
      </c>
      <c r="F12" s="54">
        <v>19.357900000000001</v>
      </c>
      <c r="G12" s="54">
        <v>0</v>
      </c>
      <c r="H12" s="54">
        <v>18.244700000000002</v>
      </c>
      <c r="I12" s="54">
        <v>22.251200000000001</v>
      </c>
      <c r="J12" s="54">
        <v>16.124199999999998</v>
      </c>
      <c r="K12" s="54">
        <v>15.617100000000001</v>
      </c>
      <c r="L12" s="54">
        <v>22.232600000000001</v>
      </c>
      <c r="M12" s="54">
        <v>0</v>
      </c>
      <c r="N12" s="54">
        <v>15.2439</v>
      </c>
      <c r="O12" s="54">
        <v>15.728899999999999</v>
      </c>
      <c r="P12" s="54">
        <v>13.3735</v>
      </c>
      <c r="Q12" s="54">
        <v>15.981999999999999</v>
      </c>
      <c r="R12" s="54">
        <v>12.4016</v>
      </c>
      <c r="S12" s="54">
        <v>0</v>
      </c>
      <c r="T12" s="164" t="s">
        <v>189</v>
      </c>
      <c r="U12" s="164" t="s">
        <v>189</v>
      </c>
      <c r="V12" s="164" t="s">
        <v>189</v>
      </c>
      <c r="W12" s="164" t="s">
        <v>189</v>
      </c>
      <c r="X12" s="164" t="s">
        <v>189</v>
      </c>
      <c r="Y12" s="164" t="s">
        <v>189</v>
      </c>
      <c r="Z12" s="164" t="s">
        <v>189</v>
      </c>
      <c r="AA12" s="164" t="s">
        <v>189</v>
      </c>
      <c r="AB12" s="164" t="s">
        <v>189</v>
      </c>
      <c r="AC12" s="164" t="s">
        <v>189</v>
      </c>
      <c r="AD12" s="164" t="s">
        <v>189</v>
      </c>
      <c r="AE12" s="164" t="s">
        <v>189</v>
      </c>
    </row>
    <row r="13" spans="1:31" hidden="1" outlineLevel="1">
      <c r="A13" s="12">
        <v>40603</v>
      </c>
      <c r="B13" s="54">
        <v>15.819100000000001</v>
      </c>
      <c r="C13" s="54">
        <v>20.767199999999999</v>
      </c>
      <c r="D13" s="54">
        <v>13.6982</v>
      </c>
      <c r="E13" s="54">
        <v>13.347899999999999</v>
      </c>
      <c r="F13" s="54">
        <v>15.115</v>
      </c>
      <c r="G13" s="54">
        <v>0</v>
      </c>
      <c r="H13" s="54">
        <v>17.366199999999999</v>
      </c>
      <c r="I13" s="54">
        <v>21.079899999999999</v>
      </c>
      <c r="J13" s="54">
        <v>14.8179</v>
      </c>
      <c r="K13" s="54">
        <v>14.046200000000001</v>
      </c>
      <c r="L13" s="54">
        <v>20.182300000000001</v>
      </c>
      <c r="M13" s="54">
        <v>0</v>
      </c>
      <c r="N13" s="54">
        <v>12.289400000000001</v>
      </c>
      <c r="O13" s="54">
        <v>15.5928</v>
      </c>
      <c r="P13" s="54">
        <v>12.093</v>
      </c>
      <c r="Q13" s="54">
        <v>12.0943</v>
      </c>
      <c r="R13" s="54">
        <v>12.090199999999999</v>
      </c>
      <c r="S13" s="54">
        <v>0</v>
      </c>
      <c r="T13" s="164" t="s">
        <v>189</v>
      </c>
      <c r="U13" s="164" t="s">
        <v>189</v>
      </c>
      <c r="V13" s="164" t="s">
        <v>189</v>
      </c>
      <c r="W13" s="164" t="s">
        <v>189</v>
      </c>
      <c r="X13" s="164" t="s">
        <v>189</v>
      </c>
      <c r="Y13" s="164" t="s">
        <v>189</v>
      </c>
      <c r="Z13" s="164" t="s">
        <v>189</v>
      </c>
      <c r="AA13" s="164" t="s">
        <v>189</v>
      </c>
      <c r="AB13" s="164" t="s">
        <v>189</v>
      </c>
      <c r="AC13" s="164" t="s">
        <v>189</v>
      </c>
      <c r="AD13" s="164" t="s">
        <v>189</v>
      </c>
      <c r="AE13" s="164" t="s">
        <v>189</v>
      </c>
    </row>
    <row r="14" spans="1:31" hidden="1" outlineLevel="1">
      <c r="A14" s="12">
        <v>40634</v>
      </c>
      <c r="B14" s="54">
        <v>16.469799999999999</v>
      </c>
      <c r="C14" s="54">
        <v>21.0397</v>
      </c>
      <c r="D14" s="54">
        <v>13.8188</v>
      </c>
      <c r="E14" s="54">
        <v>13.6982</v>
      </c>
      <c r="F14" s="54">
        <v>15.9163</v>
      </c>
      <c r="G14" s="54">
        <v>12.32</v>
      </c>
      <c r="H14" s="54">
        <v>16.680299999999999</v>
      </c>
      <c r="I14" s="54">
        <v>21.106100000000001</v>
      </c>
      <c r="J14" s="54">
        <v>13.8537</v>
      </c>
      <c r="K14" s="54">
        <v>13.725</v>
      </c>
      <c r="L14" s="54">
        <v>15.9163</v>
      </c>
      <c r="M14" s="54">
        <v>12.32</v>
      </c>
      <c r="N14" s="54">
        <v>13.383100000000001</v>
      </c>
      <c r="O14" s="54">
        <v>10.3254</v>
      </c>
      <c r="P14" s="54">
        <v>13.4953</v>
      </c>
      <c r="Q14" s="54">
        <v>13.4953</v>
      </c>
      <c r="R14" s="54">
        <v>0</v>
      </c>
      <c r="S14" s="54">
        <v>0</v>
      </c>
      <c r="T14" s="164" t="s">
        <v>189</v>
      </c>
      <c r="U14" s="164" t="s">
        <v>189</v>
      </c>
      <c r="V14" s="164" t="s">
        <v>189</v>
      </c>
      <c r="W14" s="164" t="s">
        <v>189</v>
      </c>
      <c r="X14" s="164" t="s">
        <v>189</v>
      </c>
      <c r="Y14" s="164" t="s">
        <v>189</v>
      </c>
      <c r="Z14" s="164" t="s">
        <v>189</v>
      </c>
      <c r="AA14" s="164" t="s">
        <v>189</v>
      </c>
      <c r="AB14" s="164" t="s">
        <v>189</v>
      </c>
      <c r="AC14" s="164" t="s">
        <v>189</v>
      </c>
      <c r="AD14" s="164" t="s">
        <v>189</v>
      </c>
      <c r="AE14" s="164" t="s">
        <v>189</v>
      </c>
    </row>
    <row r="15" spans="1:31" hidden="1" outlineLevel="1">
      <c r="A15" s="12">
        <v>40664</v>
      </c>
      <c r="B15" s="54">
        <v>16.6112</v>
      </c>
      <c r="C15" s="54">
        <v>20.981400000000001</v>
      </c>
      <c r="D15" s="54">
        <v>14.269299999999999</v>
      </c>
      <c r="E15" s="54">
        <v>14.174099999999999</v>
      </c>
      <c r="F15" s="54">
        <v>15.2547</v>
      </c>
      <c r="G15" s="54">
        <v>0</v>
      </c>
      <c r="H15" s="54">
        <v>17.312999999999999</v>
      </c>
      <c r="I15" s="54">
        <v>21.1662</v>
      </c>
      <c r="J15" s="54">
        <v>14.815899999999999</v>
      </c>
      <c r="K15" s="54">
        <v>14.7041</v>
      </c>
      <c r="L15" s="54">
        <v>15.830299999999999</v>
      </c>
      <c r="M15" s="54">
        <v>0</v>
      </c>
      <c r="N15" s="54">
        <v>11.754099999999999</v>
      </c>
      <c r="O15" s="54">
        <v>9.0602999999999998</v>
      </c>
      <c r="P15" s="54">
        <v>11.8727</v>
      </c>
      <c r="Q15" s="54">
        <v>11.996</v>
      </c>
      <c r="R15" s="54">
        <v>8.8374000000000006</v>
      </c>
      <c r="S15" s="54">
        <v>0</v>
      </c>
      <c r="T15" s="164" t="s">
        <v>189</v>
      </c>
      <c r="U15" s="164" t="s">
        <v>189</v>
      </c>
      <c r="V15" s="164" t="s">
        <v>189</v>
      </c>
      <c r="W15" s="164" t="s">
        <v>189</v>
      </c>
      <c r="X15" s="164" t="s">
        <v>189</v>
      </c>
      <c r="Y15" s="164" t="s">
        <v>189</v>
      </c>
      <c r="Z15" s="164" t="s">
        <v>189</v>
      </c>
      <c r="AA15" s="164" t="s">
        <v>189</v>
      </c>
      <c r="AB15" s="164" t="s">
        <v>189</v>
      </c>
      <c r="AC15" s="164" t="s">
        <v>189</v>
      </c>
      <c r="AD15" s="164" t="s">
        <v>189</v>
      </c>
      <c r="AE15" s="164" t="s">
        <v>189</v>
      </c>
    </row>
    <row r="16" spans="1:31" hidden="1" outlineLevel="1">
      <c r="A16" s="12">
        <v>40695</v>
      </c>
      <c r="B16" s="54">
        <v>15.5436</v>
      </c>
      <c r="C16" s="54">
        <v>24.159199999999998</v>
      </c>
      <c r="D16" s="54">
        <v>12.5974</v>
      </c>
      <c r="E16" s="54">
        <v>12.633699999999999</v>
      </c>
      <c r="F16" s="54">
        <v>12.2293</v>
      </c>
      <c r="G16" s="54">
        <v>0</v>
      </c>
      <c r="H16" s="54">
        <v>16.910599999999999</v>
      </c>
      <c r="I16" s="54">
        <v>24.180099999999999</v>
      </c>
      <c r="J16" s="54">
        <v>12.929500000000001</v>
      </c>
      <c r="K16" s="54">
        <v>13.0406</v>
      </c>
      <c r="L16" s="54">
        <v>12.114100000000001</v>
      </c>
      <c r="M16" s="54">
        <v>0</v>
      </c>
      <c r="N16" s="54">
        <v>12.047800000000001</v>
      </c>
      <c r="O16" s="54">
        <v>12.161300000000001</v>
      </c>
      <c r="P16" s="54">
        <v>12.047599999999999</v>
      </c>
      <c r="Q16" s="54">
        <v>12.0161</v>
      </c>
      <c r="R16" s="54">
        <v>12.795199999999999</v>
      </c>
      <c r="S16" s="54">
        <v>0</v>
      </c>
      <c r="T16" s="164" t="s">
        <v>189</v>
      </c>
      <c r="U16" s="164" t="s">
        <v>189</v>
      </c>
      <c r="V16" s="164" t="s">
        <v>189</v>
      </c>
      <c r="W16" s="164" t="s">
        <v>189</v>
      </c>
      <c r="X16" s="164" t="s">
        <v>189</v>
      </c>
      <c r="Y16" s="164" t="s">
        <v>189</v>
      </c>
      <c r="Z16" s="164" t="s">
        <v>189</v>
      </c>
      <c r="AA16" s="164" t="s">
        <v>189</v>
      </c>
      <c r="AB16" s="164" t="s">
        <v>189</v>
      </c>
      <c r="AC16" s="164" t="s">
        <v>189</v>
      </c>
      <c r="AD16" s="164" t="s">
        <v>189</v>
      </c>
      <c r="AE16" s="164" t="s">
        <v>189</v>
      </c>
    </row>
    <row r="17" spans="1:31" hidden="1" outlineLevel="1">
      <c r="A17" s="12">
        <v>40725</v>
      </c>
      <c r="B17" s="54">
        <v>15.5661</v>
      </c>
      <c r="C17" s="54">
        <v>20.896799999999999</v>
      </c>
      <c r="D17" s="54">
        <v>13.7967</v>
      </c>
      <c r="E17" s="54">
        <v>13.983499999999999</v>
      </c>
      <c r="F17" s="54">
        <v>11.927099999999999</v>
      </c>
      <c r="G17" s="54">
        <v>20.5</v>
      </c>
      <c r="H17" s="54">
        <v>15.792199999999999</v>
      </c>
      <c r="I17" s="54">
        <v>20.969200000000001</v>
      </c>
      <c r="J17" s="54">
        <v>13.897500000000001</v>
      </c>
      <c r="K17" s="54">
        <v>14.130699999999999</v>
      </c>
      <c r="L17" s="54">
        <v>11.696999999999999</v>
      </c>
      <c r="M17" s="54">
        <v>20.5</v>
      </c>
      <c r="N17" s="54">
        <v>12.935499999999999</v>
      </c>
      <c r="O17" s="54">
        <v>13.722099999999999</v>
      </c>
      <c r="P17" s="54">
        <v>12.91</v>
      </c>
      <c r="Q17" s="54">
        <v>12.7254</v>
      </c>
      <c r="R17" s="54">
        <v>14</v>
      </c>
      <c r="S17" s="54">
        <v>0</v>
      </c>
      <c r="T17" s="164" t="s">
        <v>189</v>
      </c>
      <c r="U17" s="164" t="s">
        <v>189</v>
      </c>
      <c r="V17" s="164" t="s">
        <v>189</v>
      </c>
      <c r="W17" s="164" t="s">
        <v>189</v>
      </c>
      <c r="X17" s="164" t="s">
        <v>189</v>
      </c>
      <c r="Y17" s="164" t="s">
        <v>189</v>
      </c>
      <c r="Z17" s="164" t="s">
        <v>189</v>
      </c>
      <c r="AA17" s="164" t="s">
        <v>189</v>
      </c>
      <c r="AB17" s="164" t="s">
        <v>189</v>
      </c>
      <c r="AC17" s="164" t="s">
        <v>189</v>
      </c>
      <c r="AD17" s="164" t="s">
        <v>189</v>
      </c>
      <c r="AE17" s="164" t="s">
        <v>189</v>
      </c>
    </row>
    <row r="18" spans="1:31" hidden="1" outlineLevel="1">
      <c r="A18" s="12">
        <v>40756</v>
      </c>
      <c r="B18" s="54">
        <v>16.1496</v>
      </c>
      <c r="C18" s="54">
        <v>20.174499999999998</v>
      </c>
      <c r="D18" s="54">
        <v>14.7415</v>
      </c>
      <c r="E18" s="54">
        <v>14.816000000000001</v>
      </c>
      <c r="F18" s="54">
        <v>14.432600000000001</v>
      </c>
      <c r="G18" s="54">
        <v>14.5</v>
      </c>
      <c r="H18" s="54">
        <v>16.391400000000001</v>
      </c>
      <c r="I18" s="54">
        <v>20.291</v>
      </c>
      <c r="J18" s="54">
        <v>14.945</v>
      </c>
      <c r="K18" s="54">
        <v>15.026</v>
      </c>
      <c r="L18" s="54">
        <v>14.623900000000001</v>
      </c>
      <c r="M18" s="54">
        <v>14.5</v>
      </c>
      <c r="N18" s="54">
        <v>11.9377</v>
      </c>
      <c r="O18" s="54">
        <v>11.194800000000001</v>
      </c>
      <c r="P18" s="54">
        <v>11.9861</v>
      </c>
      <c r="Q18" s="54">
        <v>12.267899999999999</v>
      </c>
      <c r="R18" s="54">
        <v>9.6744000000000003</v>
      </c>
      <c r="S18" s="54">
        <v>0</v>
      </c>
      <c r="T18" s="164" t="s">
        <v>189</v>
      </c>
      <c r="U18" s="164" t="s">
        <v>189</v>
      </c>
      <c r="V18" s="164" t="s">
        <v>189</v>
      </c>
      <c r="W18" s="164" t="s">
        <v>189</v>
      </c>
      <c r="X18" s="164" t="s">
        <v>189</v>
      </c>
      <c r="Y18" s="164" t="s">
        <v>189</v>
      </c>
      <c r="Z18" s="164" t="s">
        <v>189</v>
      </c>
      <c r="AA18" s="164" t="s">
        <v>189</v>
      </c>
      <c r="AB18" s="164" t="s">
        <v>189</v>
      </c>
      <c r="AC18" s="164" t="s">
        <v>189</v>
      </c>
      <c r="AD18" s="164" t="s">
        <v>189</v>
      </c>
      <c r="AE18" s="164" t="s">
        <v>189</v>
      </c>
    </row>
    <row r="19" spans="1:31" hidden="1" outlineLevel="1">
      <c r="A19" s="12">
        <v>40787</v>
      </c>
      <c r="B19" s="54">
        <v>16.9285</v>
      </c>
      <c r="C19" s="54">
        <v>20.8231</v>
      </c>
      <c r="D19" s="54">
        <v>15.3827</v>
      </c>
      <c r="E19" s="54">
        <v>15.514799999999999</v>
      </c>
      <c r="F19" s="54">
        <v>14.856199999999999</v>
      </c>
      <c r="G19" s="54">
        <v>13.65</v>
      </c>
      <c r="H19" s="54">
        <v>17.357399999999998</v>
      </c>
      <c r="I19" s="54">
        <v>20.963899999999999</v>
      </c>
      <c r="J19" s="54">
        <v>15.7242</v>
      </c>
      <c r="K19" s="54">
        <v>15.7127</v>
      </c>
      <c r="L19" s="54">
        <v>15.779299999999999</v>
      </c>
      <c r="M19" s="54">
        <v>0</v>
      </c>
      <c r="N19" s="54">
        <v>13.336499999999999</v>
      </c>
      <c r="O19" s="54">
        <v>13.9163</v>
      </c>
      <c r="P19" s="54">
        <v>13.304</v>
      </c>
      <c r="Q19" s="54">
        <v>13.994199999999999</v>
      </c>
      <c r="R19" s="54">
        <v>11.9163</v>
      </c>
      <c r="S19" s="54">
        <v>13.65</v>
      </c>
      <c r="T19" s="164" t="s">
        <v>189</v>
      </c>
      <c r="U19" s="164" t="s">
        <v>189</v>
      </c>
      <c r="V19" s="164" t="s">
        <v>189</v>
      </c>
      <c r="W19" s="164" t="s">
        <v>189</v>
      </c>
      <c r="X19" s="164" t="s">
        <v>189</v>
      </c>
      <c r="Y19" s="164" t="s">
        <v>189</v>
      </c>
      <c r="Z19" s="164" t="s">
        <v>189</v>
      </c>
      <c r="AA19" s="164" t="s">
        <v>189</v>
      </c>
      <c r="AB19" s="164" t="s">
        <v>189</v>
      </c>
      <c r="AC19" s="164" t="s">
        <v>189</v>
      </c>
      <c r="AD19" s="164" t="s">
        <v>189</v>
      </c>
      <c r="AE19" s="164" t="s">
        <v>189</v>
      </c>
    </row>
    <row r="20" spans="1:31" hidden="1" outlineLevel="1">
      <c r="A20" s="12">
        <v>40817</v>
      </c>
      <c r="B20" s="54">
        <v>18.596800000000002</v>
      </c>
      <c r="C20" s="54">
        <v>21.2836</v>
      </c>
      <c r="D20" s="54">
        <v>17.613</v>
      </c>
      <c r="E20" s="54">
        <v>17.973700000000001</v>
      </c>
      <c r="F20" s="54">
        <v>15.9359</v>
      </c>
      <c r="G20" s="54">
        <v>16.946000000000002</v>
      </c>
      <c r="H20" s="54">
        <v>20.082599999999999</v>
      </c>
      <c r="I20" s="54">
        <v>21.4102</v>
      </c>
      <c r="J20" s="54">
        <v>19.474799999999998</v>
      </c>
      <c r="K20" s="54">
        <v>19.849799999999998</v>
      </c>
      <c r="L20" s="54">
        <v>17.728200000000001</v>
      </c>
      <c r="M20" s="54">
        <v>16.946000000000002</v>
      </c>
      <c r="N20" s="54">
        <v>10.6601</v>
      </c>
      <c r="O20" s="54">
        <v>11.7614</v>
      </c>
      <c r="P20" s="54">
        <v>10.635</v>
      </c>
      <c r="Q20" s="54">
        <v>10.5243</v>
      </c>
      <c r="R20" s="54">
        <v>11.030799999999999</v>
      </c>
      <c r="S20" s="54">
        <v>0</v>
      </c>
      <c r="T20" s="164" t="s">
        <v>189</v>
      </c>
      <c r="U20" s="164" t="s">
        <v>189</v>
      </c>
      <c r="V20" s="164" t="s">
        <v>189</v>
      </c>
      <c r="W20" s="164" t="s">
        <v>189</v>
      </c>
      <c r="X20" s="164" t="s">
        <v>189</v>
      </c>
      <c r="Y20" s="164" t="s">
        <v>189</v>
      </c>
      <c r="Z20" s="164" t="s">
        <v>189</v>
      </c>
      <c r="AA20" s="164" t="s">
        <v>189</v>
      </c>
      <c r="AB20" s="164" t="s">
        <v>189</v>
      </c>
      <c r="AC20" s="164" t="s">
        <v>189</v>
      </c>
      <c r="AD20" s="164" t="s">
        <v>189</v>
      </c>
      <c r="AE20" s="164" t="s">
        <v>189</v>
      </c>
    </row>
    <row r="21" spans="1:31" hidden="1" outlineLevel="1">
      <c r="A21" s="12">
        <v>40848</v>
      </c>
      <c r="B21" s="54">
        <v>19.800899999999999</v>
      </c>
      <c r="C21" s="54">
        <v>21.3386</v>
      </c>
      <c r="D21" s="54">
        <v>19.038499999999999</v>
      </c>
      <c r="E21" s="54">
        <v>20.742000000000001</v>
      </c>
      <c r="F21" s="54">
        <v>14.83</v>
      </c>
      <c r="G21" s="54">
        <v>0</v>
      </c>
      <c r="H21" s="54">
        <v>21.565000000000001</v>
      </c>
      <c r="I21" s="54">
        <v>21.558</v>
      </c>
      <c r="J21" s="54">
        <v>21.569500000000001</v>
      </c>
      <c r="K21" s="54">
        <v>21.848600000000001</v>
      </c>
      <c r="L21" s="54">
        <v>19.7653</v>
      </c>
      <c r="M21" s="54">
        <v>0</v>
      </c>
      <c r="N21" s="54">
        <v>11.829800000000001</v>
      </c>
      <c r="O21" s="54">
        <v>11.3864</v>
      </c>
      <c r="P21" s="54">
        <v>11.848000000000001</v>
      </c>
      <c r="Q21" s="54">
        <v>10.8002</v>
      </c>
      <c r="R21" s="54">
        <v>12.2432</v>
      </c>
      <c r="S21" s="54">
        <v>0</v>
      </c>
      <c r="T21" s="164" t="s">
        <v>189</v>
      </c>
      <c r="U21" s="164" t="s">
        <v>189</v>
      </c>
      <c r="V21" s="164" t="s">
        <v>189</v>
      </c>
      <c r="W21" s="164" t="s">
        <v>189</v>
      </c>
      <c r="X21" s="164" t="s">
        <v>189</v>
      </c>
      <c r="Y21" s="164" t="s">
        <v>189</v>
      </c>
      <c r="Z21" s="164" t="s">
        <v>189</v>
      </c>
      <c r="AA21" s="164" t="s">
        <v>189</v>
      </c>
      <c r="AB21" s="164" t="s">
        <v>189</v>
      </c>
      <c r="AC21" s="164" t="s">
        <v>189</v>
      </c>
      <c r="AD21" s="164" t="s">
        <v>189</v>
      </c>
      <c r="AE21" s="164" t="s">
        <v>189</v>
      </c>
    </row>
    <row r="22" spans="1:31" hidden="1" outlineLevel="1">
      <c r="A22" s="12">
        <v>40878</v>
      </c>
      <c r="B22" s="54">
        <v>20.6358</v>
      </c>
      <c r="C22" s="54">
        <v>21.570499999999999</v>
      </c>
      <c r="D22" s="54">
        <v>20.265000000000001</v>
      </c>
      <c r="E22" s="54">
        <v>22.498799999999999</v>
      </c>
      <c r="F22" s="54">
        <v>12.6708</v>
      </c>
      <c r="G22" s="54">
        <v>15.5</v>
      </c>
      <c r="H22" s="54">
        <v>22.444700000000001</v>
      </c>
      <c r="I22" s="54">
        <v>21.959</v>
      </c>
      <c r="J22" s="54">
        <v>22.672699999999999</v>
      </c>
      <c r="K22" s="54">
        <v>23.699000000000002</v>
      </c>
      <c r="L22" s="54">
        <v>16.41</v>
      </c>
      <c r="M22" s="54">
        <v>15.5</v>
      </c>
      <c r="N22" s="54">
        <v>10.294499999999999</v>
      </c>
      <c r="O22" s="54">
        <v>12.8893</v>
      </c>
      <c r="P22" s="54">
        <v>10.063599999999999</v>
      </c>
      <c r="Q22" s="54">
        <v>11.251200000000001</v>
      </c>
      <c r="R22" s="54">
        <v>9.3074999999999992</v>
      </c>
      <c r="S22" s="54">
        <v>0</v>
      </c>
      <c r="T22" s="164" t="s">
        <v>189</v>
      </c>
      <c r="U22" s="164" t="s">
        <v>189</v>
      </c>
      <c r="V22" s="164" t="s">
        <v>189</v>
      </c>
      <c r="W22" s="164" t="s">
        <v>189</v>
      </c>
      <c r="X22" s="164" t="s">
        <v>189</v>
      </c>
      <c r="Y22" s="164" t="s">
        <v>189</v>
      </c>
      <c r="Z22" s="164" t="s">
        <v>189</v>
      </c>
      <c r="AA22" s="164" t="s">
        <v>189</v>
      </c>
      <c r="AB22" s="164" t="s">
        <v>189</v>
      </c>
      <c r="AC22" s="164" t="s">
        <v>189</v>
      </c>
      <c r="AD22" s="164" t="s">
        <v>189</v>
      </c>
      <c r="AE22" s="164" t="s">
        <v>189</v>
      </c>
    </row>
    <row r="23" spans="1:31" hidden="1" outlineLevel="1">
      <c r="A23" s="12">
        <v>40909</v>
      </c>
      <c r="B23" s="54">
        <v>18.767099999999999</v>
      </c>
      <c r="C23" s="54">
        <v>21.391500000000001</v>
      </c>
      <c r="D23" s="54">
        <v>17.860700000000001</v>
      </c>
      <c r="E23" s="54">
        <v>18.950700000000001</v>
      </c>
      <c r="F23" s="54">
        <v>13.962899999999999</v>
      </c>
      <c r="G23" s="54">
        <v>15.5</v>
      </c>
      <c r="H23" s="54">
        <v>19.787800000000001</v>
      </c>
      <c r="I23" s="54">
        <v>21.6937</v>
      </c>
      <c r="J23" s="54">
        <v>19.047000000000001</v>
      </c>
      <c r="K23" s="54">
        <v>19.6159</v>
      </c>
      <c r="L23" s="54">
        <v>16.276399999999999</v>
      </c>
      <c r="M23" s="54">
        <v>15.5</v>
      </c>
      <c r="N23" s="54">
        <v>10.877000000000001</v>
      </c>
      <c r="O23" s="54">
        <v>12.958500000000001</v>
      </c>
      <c r="P23" s="54">
        <v>10.7021</v>
      </c>
      <c r="Q23" s="54">
        <v>11.1837</v>
      </c>
      <c r="R23" s="54">
        <v>10.337400000000001</v>
      </c>
      <c r="S23" s="54">
        <v>0</v>
      </c>
      <c r="T23" s="164" t="s">
        <v>189</v>
      </c>
      <c r="U23" s="164" t="s">
        <v>189</v>
      </c>
      <c r="V23" s="164" t="s">
        <v>189</v>
      </c>
      <c r="W23" s="164" t="s">
        <v>189</v>
      </c>
      <c r="X23" s="164" t="s">
        <v>189</v>
      </c>
      <c r="Y23" s="164" t="s">
        <v>189</v>
      </c>
      <c r="Z23" s="164" t="s">
        <v>189</v>
      </c>
      <c r="AA23" s="164" t="s">
        <v>189</v>
      </c>
      <c r="AB23" s="164" t="s">
        <v>189</v>
      </c>
      <c r="AC23" s="164" t="s">
        <v>189</v>
      </c>
      <c r="AD23" s="164" t="s">
        <v>189</v>
      </c>
      <c r="AE23" s="164" t="s">
        <v>189</v>
      </c>
    </row>
    <row r="24" spans="1:31" hidden="1" outlineLevel="1">
      <c r="A24" s="12">
        <v>40940</v>
      </c>
      <c r="B24" s="54">
        <v>19.130600000000001</v>
      </c>
      <c r="C24" s="54">
        <v>21.755700000000001</v>
      </c>
      <c r="D24" s="54">
        <v>18.0702</v>
      </c>
      <c r="E24" s="54">
        <v>18.937200000000001</v>
      </c>
      <c r="F24" s="54">
        <v>15.6136</v>
      </c>
      <c r="G24" s="54">
        <v>15.5</v>
      </c>
      <c r="H24" s="54">
        <v>20.049299999999999</v>
      </c>
      <c r="I24" s="54">
        <v>22.0701</v>
      </c>
      <c r="J24" s="54">
        <v>19.134699999999999</v>
      </c>
      <c r="K24" s="54">
        <v>19.272300000000001</v>
      </c>
      <c r="L24" s="54">
        <v>18.9922</v>
      </c>
      <c r="M24" s="54">
        <v>15.5</v>
      </c>
      <c r="N24" s="54">
        <v>11.404500000000001</v>
      </c>
      <c r="O24" s="54">
        <v>12.2903</v>
      </c>
      <c r="P24" s="54">
        <v>11.32</v>
      </c>
      <c r="Q24" s="54">
        <v>12.5968</v>
      </c>
      <c r="R24" s="54">
        <v>10.8415</v>
      </c>
      <c r="S24" s="54">
        <v>0</v>
      </c>
      <c r="T24" s="164" t="s">
        <v>189</v>
      </c>
      <c r="U24" s="164" t="s">
        <v>189</v>
      </c>
      <c r="V24" s="164" t="s">
        <v>189</v>
      </c>
      <c r="W24" s="164" t="s">
        <v>189</v>
      </c>
      <c r="X24" s="164" t="s">
        <v>189</v>
      </c>
      <c r="Y24" s="164" t="s">
        <v>189</v>
      </c>
      <c r="Z24" s="164" t="s">
        <v>189</v>
      </c>
      <c r="AA24" s="164" t="s">
        <v>189</v>
      </c>
      <c r="AB24" s="164" t="s">
        <v>189</v>
      </c>
      <c r="AC24" s="164" t="s">
        <v>189</v>
      </c>
      <c r="AD24" s="164" t="s">
        <v>189</v>
      </c>
      <c r="AE24" s="164" t="s">
        <v>189</v>
      </c>
    </row>
    <row r="25" spans="1:31" hidden="1" outlineLevel="1">
      <c r="A25" s="12">
        <v>40969</v>
      </c>
      <c r="B25" s="54">
        <v>19.042899999999999</v>
      </c>
      <c r="C25" s="54">
        <v>21.952500000000001</v>
      </c>
      <c r="D25" s="54">
        <v>17.664300000000001</v>
      </c>
      <c r="E25" s="54">
        <v>20.125499999999999</v>
      </c>
      <c r="F25" s="54">
        <v>14.3576</v>
      </c>
      <c r="G25" s="54">
        <v>15.5</v>
      </c>
      <c r="H25" s="54">
        <v>20.427099999999999</v>
      </c>
      <c r="I25" s="54">
        <v>22.2424</v>
      </c>
      <c r="J25" s="54">
        <v>19.398900000000001</v>
      </c>
      <c r="K25" s="54">
        <v>20.567900000000002</v>
      </c>
      <c r="L25" s="54">
        <v>17.110199999999999</v>
      </c>
      <c r="M25" s="54">
        <v>15.5</v>
      </c>
      <c r="N25" s="54">
        <v>10.118600000000001</v>
      </c>
      <c r="O25" s="54">
        <v>11.2151</v>
      </c>
      <c r="P25" s="54">
        <v>10.0449</v>
      </c>
      <c r="Q25" s="54">
        <v>11.8226</v>
      </c>
      <c r="R25" s="54">
        <v>9.7164000000000001</v>
      </c>
      <c r="S25" s="54">
        <v>0</v>
      </c>
      <c r="T25" s="164" t="s">
        <v>189</v>
      </c>
      <c r="U25" s="164" t="s">
        <v>189</v>
      </c>
      <c r="V25" s="164" t="s">
        <v>189</v>
      </c>
      <c r="W25" s="164" t="s">
        <v>189</v>
      </c>
      <c r="X25" s="164" t="s">
        <v>189</v>
      </c>
      <c r="Y25" s="164" t="s">
        <v>189</v>
      </c>
      <c r="Z25" s="164" t="s">
        <v>189</v>
      </c>
      <c r="AA25" s="164" t="s">
        <v>189</v>
      </c>
      <c r="AB25" s="164" t="s">
        <v>189</v>
      </c>
      <c r="AC25" s="164" t="s">
        <v>189</v>
      </c>
      <c r="AD25" s="164" t="s">
        <v>189</v>
      </c>
      <c r="AE25" s="164" t="s">
        <v>189</v>
      </c>
    </row>
    <row r="26" spans="1:31" hidden="1" outlineLevel="1">
      <c r="A26" s="12">
        <v>41000</v>
      </c>
      <c r="B26" s="54">
        <v>18.794</v>
      </c>
      <c r="C26" s="54">
        <v>21.758500000000002</v>
      </c>
      <c r="D26" s="54">
        <v>17.4176</v>
      </c>
      <c r="E26" s="54">
        <v>18.038799999999998</v>
      </c>
      <c r="F26" s="54">
        <v>15.809799999999999</v>
      </c>
      <c r="G26" s="54">
        <v>15.116</v>
      </c>
      <c r="H26" s="54">
        <v>20.516300000000001</v>
      </c>
      <c r="I26" s="54">
        <v>22.113700000000001</v>
      </c>
      <c r="J26" s="54">
        <v>19.5337</v>
      </c>
      <c r="K26" s="54">
        <v>19.536899999999999</v>
      </c>
      <c r="L26" s="54">
        <v>19.997599999999998</v>
      </c>
      <c r="M26" s="54">
        <v>15.5</v>
      </c>
      <c r="N26" s="54">
        <v>11.7651</v>
      </c>
      <c r="O26" s="54">
        <v>12.0322</v>
      </c>
      <c r="P26" s="54">
        <v>11.749000000000001</v>
      </c>
      <c r="Q26" s="54">
        <v>10.6296</v>
      </c>
      <c r="R26" s="54">
        <v>10.728999999999999</v>
      </c>
      <c r="S26" s="54">
        <v>15.049799999999999</v>
      </c>
      <c r="T26" s="164" t="s">
        <v>189</v>
      </c>
      <c r="U26" s="164" t="s">
        <v>189</v>
      </c>
      <c r="V26" s="164" t="s">
        <v>189</v>
      </c>
      <c r="W26" s="164" t="s">
        <v>189</v>
      </c>
      <c r="X26" s="164" t="s">
        <v>189</v>
      </c>
      <c r="Y26" s="164" t="s">
        <v>189</v>
      </c>
      <c r="Z26" s="164" t="s">
        <v>189</v>
      </c>
      <c r="AA26" s="164" t="s">
        <v>189</v>
      </c>
      <c r="AB26" s="164" t="s">
        <v>189</v>
      </c>
      <c r="AC26" s="164" t="s">
        <v>189</v>
      </c>
      <c r="AD26" s="164" t="s">
        <v>189</v>
      </c>
      <c r="AE26" s="164" t="s">
        <v>189</v>
      </c>
    </row>
    <row r="27" spans="1:31" hidden="1" outlineLevel="1">
      <c r="A27" s="12">
        <v>41030</v>
      </c>
      <c r="B27" s="54">
        <v>19.7943</v>
      </c>
      <c r="C27" s="54">
        <v>22.097100000000001</v>
      </c>
      <c r="D27" s="54">
        <v>18.266300000000001</v>
      </c>
      <c r="E27" s="54">
        <v>19.317799999999998</v>
      </c>
      <c r="F27" s="54">
        <v>15.462300000000001</v>
      </c>
      <c r="G27" s="54">
        <v>15.5</v>
      </c>
      <c r="H27" s="54">
        <v>20.771799999999999</v>
      </c>
      <c r="I27" s="54">
        <v>22.385899999999999</v>
      </c>
      <c r="J27" s="54">
        <v>19.507100000000001</v>
      </c>
      <c r="K27" s="54">
        <v>19.5945</v>
      </c>
      <c r="L27" s="54">
        <v>19.654199999999999</v>
      </c>
      <c r="M27" s="54">
        <v>15.5</v>
      </c>
      <c r="N27" s="54">
        <v>12.3477</v>
      </c>
      <c r="O27" s="54">
        <v>11.445399999999999</v>
      </c>
      <c r="P27" s="54">
        <v>12.437799999999999</v>
      </c>
      <c r="Q27" s="54">
        <v>14.414199999999999</v>
      </c>
      <c r="R27" s="54">
        <v>11.876099999999999</v>
      </c>
      <c r="S27" s="54">
        <v>0</v>
      </c>
      <c r="T27" s="164" t="s">
        <v>189</v>
      </c>
      <c r="U27" s="164" t="s">
        <v>189</v>
      </c>
      <c r="V27" s="164" t="s">
        <v>189</v>
      </c>
      <c r="W27" s="164" t="s">
        <v>189</v>
      </c>
      <c r="X27" s="164" t="s">
        <v>189</v>
      </c>
      <c r="Y27" s="164" t="s">
        <v>189</v>
      </c>
      <c r="Z27" s="164" t="s">
        <v>189</v>
      </c>
      <c r="AA27" s="164" t="s">
        <v>189</v>
      </c>
      <c r="AB27" s="164" t="s">
        <v>189</v>
      </c>
      <c r="AC27" s="164" t="s">
        <v>189</v>
      </c>
      <c r="AD27" s="164" t="s">
        <v>189</v>
      </c>
      <c r="AE27" s="164" t="s">
        <v>189</v>
      </c>
    </row>
    <row r="28" spans="1:31" hidden="1" outlineLevel="1">
      <c r="A28" s="12">
        <v>41061</v>
      </c>
      <c r="B28" s="54">
        <v>17.752800000000001</v>
      </c>
      <c r="C28" s="54">
        <v>22.2456</v>
      </c>
      <c r="D28" s="54">
        <v>16.234200000000001</v>
      </c>
      <c r="E28" s="54">
        <v>20.384799999999998</v>
      </c>
      <c r="F28" s="54">
        <v>12.8043</v>
      </c>
      <c r="G28" s="54">
        <v>13.651199999999999</v>
      </c>
      <c r="H28" s="54">
        <v>20.704799999999999</v>
      </c>
      <c r="I28" s="54">
        <v>22.3642</v>
      </c>
      <c r="J28" s="54">
        <v>19.802800000000001</v>
      </c>
      <c r="K28" s="54">
        <v>20.891100000000002</v>
      </c>
      <c r="L28" s="54">
        <v>17.570599999999999</v>
      </c>
      <c r="M28" s="54">
        <v>15.5</v>
      </c>
      <c r="N28" s="54">
        <v>10.5345</v>
      </c>
      <c r="O28" s="54">
        <v>11.249499999999999</v>
      </c>
      <c r="P28" s="54">
        <v>10.527799999999999</v>
      </c>
      <c r="Q28" s="54">
        <v>11.799200000000001</v>
      </c>
      <c r="R28" s="54">
        <v>10.115500000000001</v>
      </c>
      <c r="S28" s="54">
        <v>13.048400000000001</v>
      </c>
      <c r="T28" s="164" t="s">
        <v>189</v>
      </c>
      <c r="U28" s="164" t="s">
        <v>189</v>
      </c>
      <c r="V28" s="164" t="s">
        <v>189</v>
      </c>
      <c r="W28" s="164" t="s">
        <v>189</v>
      </c>
      <c r="X28" s="164" t="s">
        <v>189</v>
      </c>
      <c r="Y28" s="164" t="s">
        <v>189</v>
      </c>
      <c r="Z28" s="164" t="s">
        <v>189</v>
      </c>
      <c r="AA28" s="164" t="s">
        <v>189</v>
      </c>
      <c r="AB28" s="164" t="s">
        <v>189</v>
      </c>
      <c r="AC28" s="164" t="s">
        <v>189</v>
      </c>
      <c r="AD28" s="164" t="s">
        <v>189</v>
      </c>
      <c r="AE28" s="164" t="s">
        <v>189</v>
      </c>
    </row>
    <row r="29" spans="1:31" hidden="1" outlineLevel="1">
      <c r="A29" s="12">
        <v>41091</v>
      </c>
      <c r="B29" s="54">
        <v>19.947900000000001</v>
      </c>
      <c r="C29" s="54">
        <v>22.603999999999999</v>
      </c>
      <c r="D29" s="54">
        <v>18.144500000000001</v>
      </c>
      <c r="E29" s="54">
        <v>21.1736</v>
      </c>
      <c r="F29" s="54">
        <v>11.610099999999999</v>
      </c>
      <c r="G29" s="54">
        <v>15.5</v>
      </c>
      <c r="H29" s="54">
        <v>22.677099999999999</v>
      </c>
      <c r="I29" s="54">
        <v>22.776399999999999</v>
      </c>
      <c r="J29" s="54">
        <v>22.569199999999999</v>
      </c>
      <c r="K29" s="54">
        <v>23.502500000000001</v>
      </c>
      <c r="L29" s="54">
        <v>17.830400000000001</v>
      </c>
      <c r="M29" s="54">
        <v>15.5</v>
      </c>
      <c r="N29" s="54">
        <v>11.135</v>
      </c>
      <c r="O29" s="54">
        <v>12.658899999999999</v>
      </c>
      <c r="P29" s="54">
        <v>11.0892</v>
      </c>
      <c r="Q29" s="54">
        <v>11.977499999999999</v>
      </c>
      <c r="R29" s="54">
        <v>10.613</v>
      </c>
      <c r="S29" s="54">
        <v>0</v>
      </c>
      <c r="T29" s="164" t="s">
        <v>189</v>
      </c>
      <c r="U29" s="164" t="s">
        <v>189</v>
      </c>
      <c r="V29" s="164" t="s">
        <v>189</v>
      </c>
      <c r="W29" s="164" t="s">
        <v>189</v>
      </c>
      <c r="X29" s="164" t="s">
        <v>189</v>
      </c>
      <c r="Y29" s="164" t="s">
        <v>189</v>
      </c>
      <c r="Z29" s="164" t="s">
        <v>189</v>
      </c>
      <c r="AA29" s="164" t="s">
        <v>189</v>
      </c>
      <c r="AB29" s="164" t="s">
        <v>189</v>
      </c>
      <c r="AC29" s="164" t="s">
        <v>189</v>
      </c>
      <c r="AD29" s="164" t="s">
        <v>189</v>
      </c>
      <c r="AE29" s="164" t="s">
        <v>189</v>
      </c>
    </row>
    <row r="30" spans="1:31" hidden="1" outlineLevel="1">
      <c r="A30" s="12">
        <v>41122</v>
      </c>
      <c r="B30" s="54">
        <v>20.343399999999999</v>
      </c>
      <c r="C30" s="54">
        <v>22.628399999999999</v>
      </c>
      <c r="D30" s="54">
        <v>18.7638</v>
      </c>
      <c r="E30" s="54">
        <v>21.810300000000002</v>
      </c>
      <c r="F30" s="54">
        <v>14.7529</v>
      </c>
      <c r="G30" s="54">
        <v>15.5</v>
      </c>
      <c r="H30" s="54">
        <v>22.1431</v>
      </c>
      <c r="I30" s="54">
        <v>23.041499999999999</v>
      </c>
      <c r="J30" s="54">
        <v>21.348299999999998</v>
      </c>
      <c r="K30" s="54">
        <v>22.637499999999999</v>
      </c>
      <c r="L30" s="54">
        <v>18.7681</v>
      </c>
      <c r="M30" s="54">
        <v>15.5</v>
      </c>
      <c r="N30" s="54">
        <v>10.9274</v>
      </c>
      <c r="O30" s="54">
        <v>11.534599999999999</v>
      </c>
      <c r="P30" s="54">
        <v>10.866300000000001</v>
      </c>
      <c r="Q30" s="54">
        <v>11.228199999999999</v>
      </c>
      <c r="R30" s="54">
        <v>10.7941</v>
      </c>
      <c r="S30" s="54">
        <v>0</v>
      </c>
      <c r="T30" s="164" t="s">
        <v>189</v>
      </c>
      <c r="U30" s="164" t="s">
        <v>189</v>
      </c>
      <c r="V30" s="164" t="s">
        <v>189</v>
      </c>
      <c r="W30" s="164" t="s">
        <v>189</v>
      </c>
      <c r="X30" s="164" t="s">
        <v>189</v>
      </c>
      <c r="Y30" s="164" t="s">
        <v>189</v>
      </c>
      <c r="Z30" s="164" t="s">
        <v>189</v>
      </c>
      <c r="AA30" s="164" t="s">
        <v>189</v>
      </c>
      <c r="AB30" s="164" t="s">
        <v>189</v>
      </c>
      <c r="AC30" s="164" t="s">
        <v>189</v>
      </c>
      <c r="AD30" s="164" t="s">
        <v>189</v>
      </c>
      <c r="AE30" s="164" t="s">
        <v>189</v>
      </c>
    </row>
    <row r="31" spans="1:31" hidden="1" outlineLevel="1">
      <c r="A31" s="12">
        <v>41153</v>
      </c>
      <c r="B31" s="54">
        <v>21.074000000000002</v>
      </c>
      <c r="C31" s="54">
        <v>23.096</v>
      </c>
      <c r="D31" s="54">
        <v>20.041699999999999</v>
      </c>
      <c r="E31" s="54">
        <v>22.145299999999999</v>
      </c>
      <c r="F31" s="54">
        <v>18.679500000000001</v>
      </c>
      <c r="G31" s="54">
        <v>15.5</v>
      </c>
      <c r="H31" s="54">
        <v>21.484999999999999</v>
      </c>
      <c r="I31" s="54">
        <v>23.3264</v>
      </c>
      <c r="J31" s="54">
        <v>20.517199999999999</v>
      </c>
      <c r="K31" s="54">
        <v>22.805099999999999</v>
      </c>
      <c r="L31" s="54">
        <v>19.182500000000001</v>
      </c>
      <c r="M31" s="54">
        <v>15.5</v>
      </c>
      <c r="N31" s="54">
        <v>11.1793</v>
      </c>
      <c r="O31" s="54">
        <v>12.5237</v>
      </c>
      <c r="P31" s="54">
        <v>10.8828</v>
      </c>
      <c r="Q31" s="54">
        <v>11.305199999999999</v>
      </c>
      <c r="R31" s="54">
        <v>10.251899999999999</v>
      </c>
      <c r="S31" s="54">
        <v>0</v>
      </c>
      <c r="T31" s="164" t="s">
        <v>189</v>
      </c>
      <c r="U31" s="164" t="s">
        <v>189</v>
      </c>
      <c r="V31" s="164" t="s">
        <v>189</v>
      </c>
      <c r="W31" s="164" t="s">
        <v>189</v>
      </c>
      <c r="X31" s="164" t="s">
        <v>189</v>
      </c>
      <c r="Y31" s="164" t="s">
        <v>189</v>
      </c>
      <c r="Z31" s="164" t="s">
        <v>189</v>
      </c>
      <c r="AA31" s="164" t="s">
        <v>189</v>
      </c>
      <c r="AB31" s="164" t="s">
        <v>189</v>
      </c>
      <c r="AC31" s="164" t="s">
        <v>189</v>
      </c>
      <c r="AD31" s="164" t="s">
        <v>189</v>
      </c>
      <c r="AE31" s="164" t="s">
        <v>189</v>
      </c>
    </row>
    <row r="32" spans="1:31" hidden="1" outlineLevel="1">
      <c r="A32" s="12">
        <v>41183</v>
      </c>
      <c r="B32" s="54">
        <v>21.960100000000001</v>
      </c>
      <c r="C32" s="54">
        <v>23.3065</v>
      </c>
      <c r="D32" s="54">
        <v>21.289200000000001</v>
      </c>
      <c r="E32" s="54">
        <v>22.7668</v>
      </c>
      <c r="F32" s="54">
        <v>16.9801</v>
      </c>
      <c r="G32" s="54">
        <v>0</v>
      </c>
      <c r="H32" s="54">
        <v>23.074400000000001</v>
      </c>
      <c r="I32" s="54">
        <v>23.465599999999998</v>
      </c>
      <c r="J32" s="54">
        <v>22.848700000000001</v>
      </c>
      <c r="K32" s="54">
        <v>23.515599999999999</v>
      </c>
      <c r="L32" s="54">
        <v>20.141300000000001</v>
      </c>
      <c r="M32" s="54">
        <v>0</v>
      </c>
      <c r="N32" s="54">
        <v>12.305</v>
      </c>
      <c r="O32" s="54">
        <v>12.0861</v>
      </c>
      <c r="P32" s="54">
        <v>12.315300000000001</v>
      </c>
      <c r="Q32" s="54">
        <v>14.386200000000001</v>
      </c>
      <c r="R32" s="54">
        <v>10.8611</v>
      </c>
      <c r="S32" s="54">
        <v>0</v>
      </c>
      <c r="T32" s="164" t="s">
        <v>189</v>
      </c>
      <c r="U32" s="164" t="s">
        <v>189</v>
      </c>
      <c r="V32" s="164" t="s">
        <v>189</v>
      </c>
      <c r="W32" s="164" t="s">
        <v>189</v>
      </c>
      <c r="X32" s="164" t="s">
        <v>189</v>
      </c>
      <c r="Y32" s="164" t="s">
        <v>189</v>
      </c>
      <c r="Z32" s="164" t="s">
        <v>189</v>
      </c>
      <c r="AA32" s="164" t="s">
        <v>189</v>
      </c>
      <c r="AB32" s="164" t="s">
        <v>189</v>
      </c>
      <c r="AC32" s="164" t="s">
        <v>189</v>
      </c>
      <c r="AD32" s="164" t="s">
        <v>189</v>
      </c>
      <c r="AE32" s="164" t="s">
        <v>189</v>
      </c>
    </row>
    <row r="33" spans="1:31" hidden="1" outlineLevel="1">
      <c r="A33" s="12">
        <v>41214</v>
      </c>
      <c r="B33" s="54">
        <v>19.7669</v>
      </c>
      <c r="C33" s="54">
        <v>22.647099999999998</v>
      </c>
      <c r="D33" s="54">
        <v>18.355599999999999</v>
      </c>
      <c r="E33" s="54">
        <v>19.4803</v>
      </c>
      <c r="F33" s="54">
        <v>11.882899999999999</v>
      </c>
      <c r="G33" s="54">
        <v>0</v>
      </c>
      <c r="H33" s="54">
        <v>21.063400000000001</v>
      </c>
      <c r="I33" s="54">
        <v>23.2989</v>
      </c>
      <c r="J33" s="54">
        <v>19.8276</v>
      </c>
      <c r="K33" s="54">
        <v>19.9224</v>
      </c>
      <c r="L33" s="54">
        <v>17.663</v>
      </c>
      <c r="M33" s="54">
        <v>0</v>
      </c>
      <c r="N33" s="54">
        <v>11.0642</v>
      </c>
      <c r="O33" s="54">
        <v>12.023</v>
      </c>
      <c r="P33" s="54">
        <v>10.8995</v>
      </c>
      <c r="Q33" s="54">
        <v>12.661</v>
      </c>
      <c r="R33" s="54">
        <v>10.091100000000001</v>
      </c>
      <c r="S33" s="54">
        <v>0</v>
      </c>
      <c r="T33" s="164" t="s">
        <v>189</v>
      </c>
      <c r="U33" s="164" t="s">
        <v>189</v>
      </c>
      <c r="V33" s="164" t="s">
        <v>189</v>
      </c>
      <c r="W33" s="164" t="s">
        <v>189</v>
      </c>
      <c r="X33" s="164" t="s">
        <v>189</v>
      </c>
      <c r="Y33" s="164" t="s">
        <v>189</v>
      </c>
      <c r="Z33" s="164" t="s">
        <v>189</v>
      </c>
      <c r="AA33" s="164" t="s">
        <v>189</v>
      </c>
      <c r="AB33" s="164" t="s">
        <v>189</v>
      </c>
      <c r="AC33" s="164" t="s">
        <v>189</v>
      </c>
      <c r="AD33" s="164" t="s">
        <v>189</v>
      </c>
      <c r="AE33" s="164" t="s">
        <v>189</v>
      </c>
    </row>
    <row r="34" spans="1:31" hidden="1" outlineLevel="1">
      <c r="A34" s="12">
        <v>41244</v>
      </c>
      <c r="B34" s="54">
        <v>20.195799999999998</v>
      </c>
      <c r="C34" s="54">
        <v>22.276299999999999</v>
      </c>
      <c r="D34" s="54">
        <v>19.370899999999999</v>
      </c>
      <c r="E34" s="54">
        <v>19.6736</v>
      </c>
      <c r="F34" s="54">
        <v>16.5044</v>
      </c>
      <c r="G34" s="54">
        <v>0</v>
      </c>
      <c r="H34" s="54">
        <v>20.783999999999999</v>
      </c>
      <c r="I34" s="54">
        <v>22.661100000000001</v>
      </c>
      <c r="J34" s="54">
        <v>20.002400000000002</v>
      </c>
      <c r="K34" s="54">
        <v>19.9892</v>
      </c>
      <c r="L34" s="54">
        <v>20.227399999999999</v>
      </c>
      <c r="M34" s="54">
        <v>0</v>
      </c>
      <c r="N34" s="54">
        <v>12.282400000000001</v>
      </c>
      <c r="O34" s="54">
        <v>12.017099999999999</v>
      </c>
      <c r="P34" s="54">
        <v>12.3287</v>
      </c>
      <c r="Q34" s="54">
        <v>12.4023</v>
      </c>
      <c r="R34" s="54">
        <v>12.2667</v>
      </c>
      <c r="S34" s="54">
        <v>0</v>
      </c>
      <c r="T34" s="164" t="s">
        <v>189</v>
      </c>
      <c r="U34" s="164" t="s">
        <v>189</v>
      </c>
      <c r="V34" s="164" t="s">
        <v>189</v>
      </c>
      <c r="W34" s="164" t="s">
        <v>189</v>
      </c>
      <c r="X34" s="164" t="s">
        <v>189</v>
      </c>
      <c r="Y34" s="164" t="s">
        <v>189</v>
      </c>
      <c r="Z34" s="164" t="s">
        <v>189</v>
      </c>
      <c r="AA34" s="164" t="s">
        <v>189</v>
      </c>
      <c r="AB34" s="164" t="s">
        <v>189</v>
      </c>
      <c r="AC34" s="164" t="s">
        <v>189</v>
      </c>
      <c r="AD34" s="164" t="s">
        <v>189</v>
      </c>
      <c r="AE34" s="164" t="s">
        <v>189</v>
      </c>
    </row>
    <row r="35" spans="1:31" ht="13.8" hidden="1" outlineLevel="1">
      <c r="A35" s="12">
        <v>41275</v>
      </c>
      <c r="B35" s="54">
        <v>17.787299999999998</v>
      </c>
      <c r="C35" s="54">
        <v>22.110499999999998</v>
      </c>
      <c r="D35" s="54">
        <v>16.2103</v>
      </c>
      <c r="E35" s="54">
        <v>16.6433</v>
      </c>
      <c r="F35" s="54">
        <v>15.358700000000001</v>
      </c>
      <c r="G35" s="54">
        <v>0.69720000000000004</v>
      </c>
      <c r="H35" s="54">
        <v>18.464300000000001</v>
      </c>
      <c r="I35" s="54">
        <v>22.4725</v>
      </c>
      <c r="J35" s="54">
        <v>16.910699999999999</v>
      </c>
      <c r="K35" s="54">
        <v>16.911200000000001</v>
      </c>
      <c r="L35" s="54">
        <v>16.871099999999998</v>
      </c>
      <c r="M35" s="54">
        <v>29.323799999999999</v>
      </c>
      <c r="N35" s="54">
        <v>9.5317000000000007</v>
      </c>
      <c r="O35" s="54">
        <v>11.861700000000001</v>
      </c>
      <c r="P35" s="54">
        <v>9.2129999999999992</v>
      </c>
      <c r="Q35" s="54">
        <v>12.7662</v>
      </c>
      <c r="R35" s="54">
        <v>6.7188999999999997</v>
      </c>
      <c r="S35" s="54">
        <v>0</v>
      </c>
      <c r="T35" s="54">
        <v>5.4218000000000002</v>
      </c>
      <c r="U35" s="54">
        <v>11.5</v>
      </c>
      <c r="V35" s="54">
        <v>5.4028</v>
      </c>
      <c r="W35" s="54">
        <v>12.129200000000001</v>
      </c>
      <c r="X35" s="54">
        <v>10.7295</v>
      </c>
      <c r="Y35" s="54">
        <v>0</v>
      </c>
      <c r="Z35" s="54">
        <v>11.092499999999999</v>
      </c>
      <c r="AA35" s="54">
        <v>11.8643</v>
      </c>
      <c r="AB35" s="54">
        <v>10.940200000000001</v>
      </c>
      <c r="AC35" s="54">
        <v>12.857100000000001</v>
      </c>
      <c r="AD35" s="54">
        <v>4.968</v>
      </c>
      <c r="AE35" s="54">
        <v>0</v>
      </c>
    </row>
    <row r="36" spans="1:31" ht="13.8" hidden="1" outlineLevel="1">
      <c r="A36" s="12">
        <v>41306</v>
      </c>
      <c r="B36" s="54">
        <v>18.693899999999999</v>
      </c>
      <c r="C36" s="54">
        <v>22.5213</v>
      </c>
      <c r="D36" s="54">
        <v>16.848500000000001</v>
      </c>
      <c r="E36" s="54">
        <v>17.1782</v>
      </c>
      <c r="F36" s="54">
        <v>16.305199999999999</v>
      </c>
      <c r="G36" s="54">
        <v>11</v>
      </c>
      <c r="H36" s="54">
        <v>19.7319</v>
      </c>
      <c r="I36" s="54">
        <v>22.668099999999999</v>
      </c>
      <c r="J36" s="54">
        <v>18.055</v>
      </c>
      <c r="K36" s="54">
        <v>17.375699999999998</v>
      </c>
      <c r="L36" s="54">
        <v>21.020900000000001</v>
      </c>
      <c r="M36" s="54">
        <v>0</v>
      </c>
      <c r="N36" s="54">
        <v>10.962400000000001</v>
      </c>
      <c r="O36" s="54">
        <v>12.756500000000001</v>
      </c>
      <c r="P36" s="54">
        <v>10.8863</v>
      </c>
      <c r="Q36" s="54">
        <v>13.5877</v>
      </c>
      <c r="R36" s="54">
        <v>10.004799999999999</v>
      </c>
      <c r="S36" s="54">
        <v>11</v>
      </c>
      <c r="T36" s="54">
        <v>11.7182</v>
      </c>
      <c r="U36" s="54">
        <v>0</v>
      </c>
      <c r="V36" s="54">
        <v>11.7182</v>
      </c>
      <c r="W36" s="54">
        <v>12.5131</v>
      </c>
      <c r="X36" s="54">
        <v>9.8016000000000005</v>
      </c>
      <c r="Y36" s="54">
        <v>11</v>
      </c>
      <c r="Z36" s="54">
        <v>10.780200000000001</v>
      </c>
      <c r="AA36" s="54">
        <v>12.756500000000001</v>
      </c>
      <c r="AB36" s="54">
        <v>10.6751</v>
      </c>
      <c r="AC36" s="54">
        <v>14.5341</v>
      </c>
      <c r="AD36" s="54">
        <v>10.0077</v>
      </c>
      <c r="AE36" s="54">
        <v>0</v>
      </c>
    </row>
    <row r="37" spans="1:31" ht="13.8" hidden="1" outlineLevel="1">
      <c r="A37" s="12">
        <v>41334</v>
      </c>
      <c r="B37" s="54">
        <v>16.553599999999999</v>
      </c>
      <c r="C37" s="54">
        <v>22.470800000000001</v>
      </c>
      <c r="D37" s="54">
        <v>13.800700000000001</v>
      </c>
      <c r="E37" s="54">
        <v>16.301400000000001</v>
      </c>
      <c r="F37" s="54">
        <v>11.6183</v>
      </c>
      <c r="G37" s="54">
        <v>11</v>
      </c>
      <c r="H37" s="54">
        <v>19.621099999999998</v>
      </c>
      <c r="I37" s="54">
        <v>22.793099999999999</v>
      </c>
      <c r="J37" s="54">
        <v>16.784300000000002</v>
      </c>
      <c r="K37" s="54">
        <v>16.514600000000002</v>
      </c>
      <c r="L37" s="54">
        <v>18.552800000000001</v>
      </c>
      <c r="M37" s="54">
        <v>0</v>
      </c>
      <c r="N37" s="54">
        <v>10.8264</v>
      </c>
      <c r="O37" s="54">
        <v>12.628500000000001</v>
      </c>
      <c r="P37" s="54">
        <v>10.7729</v>
      </c>
      <c r="Q37" s="54">
        <v>13.1678</v>
      </c>
      <c r="R37" s="54">
        <v>10.615600000000001</v>
      </c>
      <c r="S37" s="54">
        <v>11</v>
      </c>
      <c r="T37" s="54">
        <v>10.5107</v>
      </c>
      <c r="U37" s="54">
        <v>0</v>
      </c>
      <c r="V37" s="54">
        <v>10.5107</v>
      </c>
      <c r="W37" s="54">
        <v>11.4488</v>
      </c>
      <c r="X37" s="54">
        <v>10.501799999999999</v>
      </c>
      <c r="Y37" s="54">
        <v>11</v>
      </c>
      <c r="Z37" s="54">
        <v>12.7942</v>
      </c>
      <c r="AA37" s="54">
        <v>12.628500000000001</v>
      </c>
      <c r="AB37" s="54">
        <v>12.837899999999999</v>
      </c>
      <c r="AC37" s="54">
        <v>13.238099999999999</v>
      </c>
      <c r="AD37" s="54">
        <v>12.419700000000001</v>
      </c>
      <c r="AE37" s="54">
        <v>0</v>
      </c>
    </row>
    <row r="38" spans="1:31" ht="13.8" hidden="1" outlineLevel="1">
      <c r="A38" s="12">
        <v>41365</v>
      </c>
      <c r="B38" s="54">
        <v>16.420999999999999</v>
      </c>
      <c r="C38" s="54">
        <v>22.922699999999999</v>
      </c>
      <c r="D38" s="54">
        <v>14.339</v>
      </c>
      <c r="E38" s="54">
        <v>14.8673</v>
      </c>
      <c r="F38" s="54">
        <v>13.4932</v>
      </c>
      <c r="G38" s="54">
        <v>13.7448</v>
      </c>
      <c r="H38" s="54">
        <v>18.043399999999998</v>
      </c>
      <c r="I38" s="54">
        <v>23.138400000000001</v>
      </c>
      <c r="J38" s="54">
        <v>15.766999999999999</v>
      </c>
      <c r="K38" s="54">
        <v>14.997199999999999</v>
      </c>
      <c r="L38" s="54">
        <v>19.55</v>
      </c>
      <c r="M38" s="54">
        <v>15.5</v>
      </c>
      <c r="N38" s="54">
        <v>11.0212</v>
      </c>
      <c r="O38" s="54">
        <v>12.8561</v>
      </c>
      <c r="P38" s="54">
        <v>10.979900000000001</v>
      </c>
      <c r="Q38" s="54">
        <v>12.609500000000001</v>
      </c>
      <c r="R38" s="54">
        <v>10.773099999999999</v>
      </c>
      <c r="S38" s="54">
        <v>11</v>
      </c>
      <c r="T38" s="54">
        <v>10.686299999999999</v>
      </c>
      <c r="U38" s="54">
        <v>0</v>
      </c>
      <c r="V38" s="54">
        <v>10.686299999999999</v>
      </c>
      <c r="W38" s="54">
        <v>11.432700000000001</v>
      </c>
      <c r="X38" s="54">
        <v>10.671900000000001</v>
      </c>
      <c r="Y38" s="54">
        <v>11</v>
      </c>
      <c r="Z38" s="54">
        <v>12.0671</v>
      </c>
      <c r="AA38" s="54">
        <v>12.8561</v>
      </c>
      <c r="AB38" s="54">
        <v>11.988300000000001</v>
      </c>
      <c r="AC38" s="54">
        <v>12.7659</v>
      </c>
      <c r="AD38" s="54">
        <v>11.3797</v>
      </c>
      <c r="AE38" s="54">
        <v>0</v>
      </c>
    </row>
    <row r="39" spans="1:31" ht="13.8" hidden="1" outlineLevel="1">
      <c r="A39" s="12">
        <v>41395</v>
      </c>
      <c r="B39" s="54">
        <v>17.670000000000002</v>
      </c>
      <c r="C39" s="54">
        <v>22.969899999999999</v>
      </c>
      <c r="D39" s="54">
        <v>15.487399999999999</v>
      </c>
      <c r="E39" s="54">
        <v>15.7401</v>
      </c>
      <c r="F39" s="54">
        <v>14.986599999999999</v>
      </c>
      <c r="G39" s="54">
        <v>0</v>
      </c>
      <c r="H39" s="54">
        <v>18.6372</v>
      </c>
      <c r="I39" s="54">
        <v>23.147500000000001</v>
      </c>
      <c r="J39" s="54">
        <v>16.422799999999999</v>
      </c>
      <c r="K39" s="54">
        <v>15.866300000000001</v>
      </c>
      <c r="L39" s="54">
        <v>18.355799999999999</v>
      </c>
      <c r="M39" s="54">
        <v>0</v>
      </c>
      <c r="N39" s="54">
        <v>11.157</v>
      </c>
      <c r="O39" s="54">
        <v>12.744300000000001</v>
      </c>
      <c r="P39" s="54">
        <v>11.093400000000001</v>
      </c>
      <c r="Q39" s="54">
        <v>12.447100000000001</v>
      </c>
      <c r="R39" s="54">
        <v>10.8734</v>
      </c>
      <c r="S39" s="54">
        <v>0</v>
      </c>
      <c r="T39" s="54">
        <v>12.4213</v>
      </c>
      <c r="U39" s="54">
        <v>0</v>
      </c>
      <c r="V39" s="54">
        <v>12.4213</v>
      </c>
      <c r="W39" s="54">
        <v>11.586</v>
      </c>
      <c r="X39" s="54">
        <v>12.5</v>
      </c>
      <c r="Y39" s="54">
        <v>0</v>
      </c>
      <c r="Z39" s="54">
        <v>9.0366</v>
      </c>
      <c r="AA39" s="54">
        <v>12.744300000000001</v>
      </c>
      <c r="AB39" s="54">
        <v>8.6104000000000003</v>
      </c>
      <c r="AC39" s="54">
        <v>13.0244</v>
      </c>
      <c r="AD39" s="54">
        <v>7.2153</v>
      </c>
      <c r="AE39" s="54">
        <v>0</v>
      </c>
    </row>
    <row r="40" spans="1:31" ht="13.8" hidden="1" outlineLevel="1">
      <c r="A40" s="12">
        <v>41426</v>
      </c>
      <c r="B40" s="54">
        <v>16.3126</v>
      </c>
      <c r="C40" s="54">
        <v>22.970199999999998</v>
      </c>
      <c r="D40" s="54">
        <v>14.1113</v>
      </c>
      <c r="E40" s="54">
        <v>14.402200000000001</v>
      </c>
      <c r="F40" s="54">
        <v>17.267499999999998</v>
      </c>
      <c r="G40" s="54">
        <v>11.3033</v>
      </c>
      <c r="H40" s="54">
        <v>18.590900000000001</v>
      </c>
      <c r="I40" s="54">
        <v>23.070599999999999</v>
      </c>
      <c r="J40" s="54">
        <v>16.204699999999999</v>
      </c>
      <c r="K40" s="54">
        <v>14.966900000000001</v>
      </c>
      <c r="L40" s="54">
        <v>19.454000000000001</v>
      </c>
      <c r="M40" s="54">
        <v>21</v>
      </c>
      <c r="N40" s="54">
        <v>10.7973</v>
      </c>
      <c r="O40" s="54">
        <v>13.214600000000001</v>
      </c>
      <c r="P40" s="54">
        <v>10.776199999999999</v>
      </c>
      <c r="Q40" s="54">
        <v>10.020099999999999</v>
      </c>
      <c r="R40" s="54">
        <v>10.408200000000001</v>
      </c>
      <c r="S40" s="54">
        <v>11</v>
      </c>
      <c r="T40" s="54">
        <v>11.0871</v>
      </c>
      <c r="U40" s="54">
        <v>0</v>
      </c>
      <c r="V40" s="54">
        <v>11.0871</v>
      </c>
      <c r="W40" s="54">
        <v>13.2431</v>
      </c>
      <c r="X40" s="54">
        <v>0</v>
      </c>
      <c r="Y40" s="54">
        <v>11</v>
      </c>
      <c r="Z40" s="54">
        <v>9.9617000000000004</v>
      </c>
      <c r="AA40" s="54">
        <v>13.214600000000001</v>
      </c>
      <c r="AB40" s="54">
        <v>9.8484999999999996</v>
      </c>
      <c r="AC40" s="54">
        <v>9.2430000000000003</v>
      </c>
      <c r="AD40" s="54">
        <v>10.408200000000001</v>
      </c>
      <c r="AE40" s="54">
        <v>0</v>
      </c>
    </row>
    <row r="41" spans="1:31" ht="13.8" hidden="1" outlineLevel="1">
      <c r="A41" s="12">
        <v>41456</v>
      </c>
      <c r="B41" s="54">
        <v>16.659600000000001</v>
      </c>
      <c r="C41" s="54">
        <v>22.642399999999999</v>
      </c>
      <c r="D41" s="54">
        <v>14.1403</v>
      </c>
      <c r="E41" s="54">
        <v>12.761200000000001</v>
      </c>
      <c r="F41" s="54">
        <v>17.852699999999999</v>
      </c>
      <c r="G41" s="54">
        <v>11.0001</v>
      </c>
      <c r="H41" s="54">
        <v>17.359100000000002</v>
      </c>
      <c r="I41" s="54">
        <v>22.695</v>
      </c>
      <c r="J41" s="54">
        <v>14.6355</v>
      </c>
      <c r="K41" s="54">
        <v>12.8271</v>
      </c>
      <c r="L41" s="54">
        <v>20.947900000000001</v>
      </c>
      <c r="M41" s="54">
        <v>0</v>
      </c>
      <c r="N41" s="54">
        <v>11.8993</v>
      </c>
      <c r="O41" s="54">
        <v>13.416</v>
      </c>
      <c r="P41" s="54">
        <v>11.879099999999999</v>
      </c>
      <c r="Q41" s="54">
        <v>12.2844</v>
      </c>
      <c r="R41" s="54">
        <v>11.502599999999999</v>
      </c>
      <c r="S41" s="54">
        <v>11.0001</v>
      </c>
      <c r="T41" s="54">
        <v>8.9056999999999995</v>
      </c>
      <c r="U41" s="54">
        <v>0</v>
      </c>
      <c r="V41" s="54">
        <v>8.9056999999999995</v>
      </c>
      <c r="W41" s="54">
        <v>11.877000000000001</v>
      </c>
      <c r="X41" s="54">
        <v>7.3849999999999998</v>
      </c>
      <c r="Y41" s="54">
        <v>11.0001</v>
      </c>
      <c r="Z41" s="54">
        <v>12.217499999999999</v>
      </c>
      <c r="AA41" s="54">
        <v>13.416</v>
      </c>
      <c r="AB41" s="54">
        <v>12.1998</v>
      </c>
      <c r="AC41" s="54">
        <v>12.3033</v>
      </c>
      <c r="AD41" s="54">
        <v>12.087999999999999</v>
      </c>
      <c r="AE41" s="54">
        <v>0</v>
      </c>
    </row>
    <row r="42" spans="1:31" ht="13.8" hidden="1" outlineLevel="1">
      <c r="A42" s="12">
        <v>41487</v>
      </c>
      <c r="B42" s="54">
        <v>21.181899999999999</v>
      </c>
      <c r="C42" s="54">
        <v>22.390599999999999</v>
      </c>
      <c r="D42" s="54">
        <v>21.040800000000001</v>
      </c>
      <c r="E42" s="54">
        <v>23.109300000000001</v>
      </c>
      <c r="F42" s="54">
        <v>11.888199999999999</v>
      </c>
      <c r="G42" s="54">
        <v>0</v>
      </c>
      <c r="H42" s="54">
        <v>23.0776</v>
      </c>
      <c r="I42" s="54">
        <v>22.4803</v>
      </c>
      <c r="J42" s="54">
        <v>23.161000000000001</v>
      </c>
      <c r="K42" s="54">
        <v>23.2271</v>
      </c>
      <c r="L42" s="54">
        <v>20.673999999999999</v>
      </c>
      <c r="M42" s="54">
        <v>0</v>
      </c>
      <c r="N42" s="54">
        <v>10.876799999999999</v>
      </c>
      <c r="O42" s="54">
        <v>13.962400000000001</v>
      </c>
      <c r="P42" s="54">
        <v>10.854799999999999</v>
      </c>
      <c r="Q42" s="54">
        <v>12.999599999999999</v>
      </c>
      <c r="R42" s="54">
        <v>10.731</v>
      </c>
      <c r="S42" s="54">
        <v>0</v>
      </c>
      <c r="T42" s="54">
        <v>10.7943</v>
      </c>
      <c r="U42" s="54">
        <v>11.5</v>
      </c>
      <c r="V42" s="54">
        <v>10.7942</v>
      </c>
      <c r="W42" s="54">
        <v>14.458500000000001</v>
      </c>
      <c r="X42" s="54">
        <v>10.6823</v>
      </c>
      <c r="Y42" s="54">
        <v>0</v>
      </c>
      <c r="Z42" s="54">
        <v>11.764099999999999</v>
      </c>
      <c r="AA42" s="54">
        <v>14.0036</v>
      </c>
      <c r="AB42" s="54">
        <v>11.564399999999999</v>
      </c>
      <c r="AC42" s="54">
        <v>11.538</v>
      </c>
      <c r="AD42" s="54">
        <v>11.5785</v>
      </c>
      <c r="AE42" s="54">
        <v>0</v>
      </c>
    </row>
    <row r="43" spans="1:31" ht="13.8" hidden="1" outlineLevel="1">
      <c r="A43" s="12">
        <v>41518</v>
      </c>
      <c r="B43" s="54">
        <v>17.0122</v>
      </c>
      <c r="C43" s="54">
        <v>22.3933</v>
      </c>
      <c r="D43" s="54">
        <v>14.275600000000001</v>
      </c>
      <c r="E43" s="54">
        <v>14.325100000000001</v>
      </c>
      <c r="F43" s="54">
        <v>13.9071</v>
      </c>
      <c r="G43" s="54">
        <v>12.9184</v>
      </c>
      <c r="H43" s="54">
        <v>17.3569</v>
      </c>
      <c r="I43" s="54">
        <v>22.433700000000002</v>
      </c>
      <c r="J43" s="54">
        <v>14.5153</v>
      </c>
      <c r="K43" s="54">
        <v>14.356</v>
      </c>
      <c r="L43" s="54">
        <v>17.825900000000001</v>
      </c>
      <c r="M43" s="54">
        <v>0</v>
      </c>
      <c r="N43" s="54">
        <v>12.0634</v>
      </c>
      <c r="O43" s="54">
        <v>14.057499999999999</v>
      </c>
      <c r="P43" s="54">
        <v>12.0123</v>
      </c>
      <c r="Q43" s="54">
        <v>12.9589</v>
      </c>
      <c r="R43" s="54">
        <v>11.765599999999999</v>
      </c>
      <c r="S43" s="54">
        <v>12.9184</v>
      </c>
      <c r="T43" s="54">
        <v>12.156599999999999</v>
      </c>
      <c r="U43" s="54">
        <v>11.5</v>
      </c>
      <c r="V43" s="54">
        <v>12.157500000000001</v>
      </c>
      <c r="W43" s="54">
        <v>11.673400000000001</v>
      </c>
      <c r="X43" s="54">
        <v>12.18</v>
      </c>
      <c r="Y43" s="54">
        <v>12.9184</v>
      </c>
      <c r="Z43" s="54">
        <v>11.9381</v>
      </c>
      <c r="AA43" s="54">
        <v>14.1395</v>
      </c>
      <c r="AB43" s="54">
        <v>11.8058</v>
      </c>
      <c r="AC43" s="54">
        <v>13.184699999999999</v>
      </c>
      <c r="AD43" s="54">
        <v>10.8063</v>
      </c>
      <c r="AE43" s="54">
        <v>0</v>
      </c>
    </row>
    <row r="44" spans="1:31" ht="13.8" hidden="1" outlineLevel="1">
      <c r="A44" s="12">
        <v>41548</v>
      </c>
      <c r="B44" s="54">
        <v>15.7493</v>
      </c>
      <c r="C44" s="54">
        <v>22.206</v>
      </c>
      <c r="D44" s="54">
        <v>13.762</v>
      </c>
      <c r="E44" s="54">
        <v>14.0677</v>
      </c>
      <c r="F44" s="54">
        <v>13.2418</v>
      </c>
      <c r="G44" s="54">
        <v>11.0001</v>
      </c>
      <c r="H44" s="54">
        <v>17.1418</v>
      </c>
      <c r="I44" s="54">
        <v>22.325299999999999</v>
      </c>
      <c r="J44" s="54">
        <v>14.910399999999999</v>
      </c>
      <c r="K44" s="54">
        <v>14.1684</v>
      </c>
      <c r="L44" s="54">
        <v>18.4146</v>
      </c>
      <c r="M44" s="54">
        <v>0</v>
      </c>
      <c r="N44" s="54">
        <v>11.0396</v>
      </c>
      <c r="O44" s="54">
        <v>13.235200000000001</v>
      </c>
      <c r="P44" s="54">
        <v>11.009499999999999</v>
      </c>
      <c r="Q44" s="54">
        <v>12.846500000000001</v>
      </c>
      <c r="R44" s="54">
        <v>10.651400000000001</v>
      </c>
      <c r="S44" s="54">
        <v>11.0001</v>
      </c>
      <c r="T44" s="54">
        <v>10.9535</v>
      </c>
      <c r="U44" s="54">
        <v>11.5</v>
      </c>
      <c r="V44" s="54">
        <v>10.9534</v>
      </c>
      <c r="W44" s="54">
        <v>12.1027</v>
      </c>
      <c r="X44" s="54">
        <v>10.8</v>
      </c>
      <c r="Y44" s="54">
        <v>11.0001</v>
      </c>
      <c r="Z44" s="54">
        <v>11.688800000000001</v>
      </c>
      <c r="AA44" s="54">
        <v>13.2544</v>
      </c>
      <c r="AB44" s="54">
        <v>11.486800000000001</v>
      </c>
      <c r="AC44" s="54">
        <v>14.201700000000001</v>
      </c>
      <c r="AD44" s="54">
        <v>8.1754999999999995</v>
      </c>
      <c r="AE44" s="54">
        <v>0</v>
      </c>
    </row>
    <row r="45" spans="1:31" ht="13.8" hidden="1" outlineLevel="1">
      <c r="A45" s="12">
        <v>41579</v>
      </c>
      <c r="B45" s="54">
        <v>14.2255</v>
      </c>
      <c r="C45" s="54">
        <v>20.4712</v>
      </c>
      <c r="D45" s="54">
        <v>12.227399999999999</v>
      </c>
      <c r="E45" s="54">
        <v>16.936299999999999</v>
      </c>
      <c r="F45" s="54">
        <v>9.7372999999999994</v>
      </c>
      <c r="G45" s="54">
        <v>12.8909</v>
      </c>
      <c r="H45" s="54">
        <v>19.065300000000001</v>
      </c>
      <c r="I45" s="54">
        <v>20.547999999999998</v>
      </c>
      <c r="J45" s="54">
        <v>17.691199999999998</v>
      </c>
      <c r="K45" s="54">
        <v>17.5184</v>
      </c>
      <c r="L45" s="54">
        <v>19.443300000000001</v>
      </c>
      <c r="M45" s="54">
        <v>0</v>
      </c>
      <c r="N45" s="54">
        <v>9.4099000000000004</v>
      </c>
      <c r="O45" s="54">
        <v>13.068199999999999</v>
      </c>
      <c r="P45" s="54">
        <v>9.3917000000000002</v>
      </c>
      <c r="Q45" s="54">
        <v>11.727600000000001</v>
      </c>
      <c r="R45" s="54">
        <v>9.2597000000000005</v>
      </c>
      <c r="S45" s="54">
        <v>12.8909</v>
      </c>
      <c r="T45" s="54">
        <v>8.8285</v>
      </c>
      <c r="U45" s="54">
        <v>0</v>
      </c>
      <c r="V45" s="54">
        <v>8.8285</v>
      </c>
      <c r="W45" s="54">
        <v>11.88</v>
      </c>
      <c r="X45" s="54">
        <v>8.7248999999999999</v>
      </c>
      <c r="Y45" s="54">
        <v>12.8909</v>
      </c>
      <c r="Z45" s="54">
        <v>12.6701</v>
      </c>
      <c r="AA45" s="54">
        <v>13.068199999999999</v>
      </c>
      <c r="AB45" s="54">
        <v>12.656599999999999</v>
      </c>
      <c r="AC45" s="54">
        <v>11.563000000000001</v>
      </c>
      <c r="AD45" s="54">
        <v>12.884600000000001</v>
      </c>
      <c r="AE45" s="54">
        <v>0</v>
      </c>
    </row>
    <row r="46" spans="1:31" ht="13.8" hidden="1" outlineLevel="1">
      <c r="A46" s="12">
        <v>41609</v>
      </c>
      <c r="B46" s="54">
        <v>18.1707</v>
      </c>
      <c r="C46" s="54">
        <v>19.8584</v>
      </c>
      <c r="D46" s="54">
        <v>16.6831</v>
      </c>
      <c r="E46" s="54">
        <v>17.539300000000001</v>
      </c>
      <c r="F46" s="54">
        <v>13.715400000000001</v>
      </c>
      <c r="G46" s="54">
        <v>12.8909</v>
      </c>
      <c r="H46" s="54">
        <v>18.8443</v>
      </c>
      <c r="I46" s="54">
        <v>19.932099999999998</v>
      </c>
      <c r="J46" s="54">
        <v>17.723299999999998</v>
      </c>
      <c r="K46" s="54">
        <v>17.954999999999998</v>
      </c>
      <c r="L46" s="54">
        <v>16.5197</v>
      </c>
      <c r="M46" s="54">
        <v>0</v>
      </c>
      <c r="N46" s="54">
        <v>11.0901</v>
      </c>
      <c r="O46" s="54">
        <v>13.1129</v>
      </c>
      <c r="P46" s="54">
        <v>10.9649</v>
      </c>
      <c r="Q46" s="54">
        <v>13.1128</v>
      </c>
      <c r="R46" s="54">
        <v>9.3201000000000001</v>
      </c>
      <c r="S46" s="54">
        <v>12.8909</v>
      </c>
      <c r="T46" s="54">
        <v>10.839600000000001</v>
      </c>
      <c r="U46" s="54">
        <v>16</v>
      </c>
      <c r="V46" s="54">
        <v>10.828799999999999</v>
      </c>
      <c r="W46" s="54">
        <v>12.807399999999999</v>
      </c>
      <c r="X46" s="54">
        <v>9.8163</v>
      </c>
      <c r="Y46" s="54">
        <v>12.8909</v>
      </c>
      <c r="Z46" s="54">
        <v>11.4184</v>
      </c>
      <c r="AA46" s="54">
        <v>13.052899999999999</v>
      </c>
      <c r="AB46" s="54">
        <v>11.17</v>
      </c>
      <c r="AC46" s="54">
        <v>13.381500000000001</v>
      </c>
      <c r="AD46" s="54">
        <v>8.1501999999999999</v>
      </c>
      <c r="AE46" s="54">
        <v>0</v>
      </c>
    </row>
    <row r="47" spans="1:31" ht="13.8" hidden="1" outlineLevel="1">
      <c r="A47" s="12">
        <v>41640</v>
      </c>
      <c r="B47" s="54">
        <v>18.715599999999998</v>
      </c>
      <c r="C47" s="54">
        <v>20.703700000000001</v>
      </c>
      <c r="D47" s="54">
        <v>17.245000000000001</v>
      </c>
      <c r="E47" s="54">
        <v>16.651399999999999</v>
      </c>
      <c r="F47" s="54">
        <v>20.398299999999999</v>
      </c>
      <c r="G47" s="54">
        <v>12.8894</v>
      </c>
      <c r="H47" s="54">
        <v>18.861599999999999</v>
      </c>
      <c r="I47" s="54">
        <v>20.764800000000001</v>
      </c>
      <c r="J47" s="54">
        <v>17.409600000000001</v>
      </c>
      <c r="K47" s="54">
        <v>16.7669</v>
      </c>
      <c r="L47" s="54">
        <v>20.8188</v>
      </c>
      <c r="M47" s="54">
        <v>0</v>
      </c>
      <c r="N47" s="54">
        <v>13.3352</v>
      </c>
      <c r="O47" s="54">
        <v>14.025</v>
      </c>
      <c r="P47" s="54">
        <v>13.2174</v>
      </c>
      <c r="Q47" s="54">
        <v>13.730700000000001</v>
      </c>
      <c r="R47" s="54">
        <v>10.786300000000001</v>
      </c>
      <c r="S47" s="54">
        <v>12.8894</v>
      </c>
      <c r="T47" s="54">
        <v>11.4925</v>
      </c>
      <c r="U47" s="54">
        <v>0</v>
      </c>
      <c r="V47" s="54">
        <v>11.4925</v>
      </c>
      <c r="W47" s="54">
        <v>11.3073</v>
      </c>
      <c r="X47" s="54">
        <v>11.5131</v>
      </c>
      <c r="Y47" s="54">
        <v>12.8894</v>
      </c>
      <c r="Z47" s="54">
        <v>13.8436</v>
      </c>
      <c r="AA47" s="54">
        <v>14.025</v>
      </c>
      <c r="AB47" s="54">
        <v>13.802099999999999</v>
      </c>
      <c r="AC47" s="54">
        <v>14.195600000000001</v>
      </c>
      <c r="AD47" s="54">
        <v>9.5706000000000007</v>
      </c>
      <c r="AE47" s="54">
        <v>0</v>
      </c>
    </row>
    <row r="48" spans="1:31" ht="13.8" hidden="1" outlineLevel="1">
      <c r="A48" s="12">
        <v>41671</v>
      </c>
      <c r="B48" s="54">
        <v>20.656199999999998</v>
      </c>
      <c r="C48" s="54">
        <v>21.181899999999999</v>
      </c>
      <c r="D48" s="54">
        <v>20.366700000000002</v>
      </c>
      <c r="E48" s="54">
        <v>21.4328</v>
      </c>
      <c r="F48" s="54">
        <v>14.465</v>
      </c>
      <c r="G48" s="54">
        <v>12.8894</v>
      </c>
      <c r="H48" s="54">
        <v>21.442599999999999</v>
      </c>
      <c r="I48" s="54">
        <v>21.686599999999999</v>
      </c>
      <c r="J48" s="54">
        <v>21.303699999999999</v>
      </c>
      <c r="K48" s="54">
        <v>21.519200000000001</v>
      </c>
      <c r="L48" s="54">
        <v>19.075199999999999</v>
      </c>
      <c r="M48" s="54">
        <v>0</v>
      </c>
      <c r="N48" s="54">
        <v>10.601699999999999</v>
      </c>
      <c r="O48" s="54">
        <v>12.0623</v>
      </c>
      <c r="P48" s="54">
        <v>10.097099999999999</v>
      </c>
      <c r="Q48" s="54">
        <v>15.116300000000001</v>
      </c>
      <c r="R48" s="54">
        <v>9.2972000000000001</v>
      </c>
      <c r="S48" s="54">
        <v>12.8894</v>
      </c>
      <c r="T48" s="54">
        <v>9.8457000000000008</v>
      </c>
      <c r="U48" s="54">
        <v>11.5</v>
      </c>
      <c r="V48" s="54">
        <v>9.8358000000000008</v>
      </c>
      <c r="W48" s="54">
        <v>11.9856</v>
      </c>
      <c r="X48" s="54">
        <v>9.4847999999999999</v>
      </c>
      <c r="Y48" s="54">
        <v>12.8894</v>
      </c>
      <c r="Z48" s="54">
        <v>10.4932</v>
      </c>
      <c r="AA48" s="54">
        <v>12.0634</v>
      </c>
      <c r="AB48" s="54">
        <v>9.8765999999999998</v>
      </c>
      <c r="AC48" s="54">
        <v>13.8949</v>
      </c>
      <c r="AD48" s="54">
        <v>9.2728999999999999</v>
      </c>
      <c r="AE48" s="54">
        <v>0</v>
      </c>
    </row>
    <row r="49" spans="1:31" ht="13.8" hidden="1" outlineLevel="1">
      <c r="A49" s="12">
        <v>41699</v>
      </c>
      <c r="B49" s="54">
        <v>21.5823</v>
      </c>
      <c r="C49" s="54">
        <v>22.194900000000001</v>
      </c>
      <c r="D49" s="54">
        <v>20.596599999999999</v>
      </c>
      <c r="E49" s="54">
        <v>21.076599999999999</v>
      </c>
      <c r="F49" s="54">
        <v>15.2599</v>
      </c>
      <c r="G49" s="54">
        <v>12.8895</v>
      </c>
      <c r="H49" s="54">
        <v>22.057700000000001</v>
      </c>
      <c r="I49" s="54">
        <v>22.277100000000001</v>
      </c>
      <c r="J49" s="54">
        <v>21.660599999999999</v>
      </c>
      <c r="K49" s="54">
        <v>21.6751</v>
      </c>
      <c r="L49" s="54">
        <v>21.292899999999999</v>
      </c>
      <c r="M49" s="54">
        <v>0</v>
      </c>
      <c r="N49" s="54">
        <v>12.9077</v>
      </c>
      <c r="O49" s="54">
        <v>13.954000000000001</v>
      </c>
      <c r="P49" s="54">
        <v>12.7689</v>
      </c>
      <c r="Q49" s="54">
        <v>13.970800000000001</v>
      </c>
      <c r="R49" s="54">
        <v>10.9184</v>
      </c>
      <c r="S49" s="54">
        <v>12.8895</v>
      </c>
      <c r="T49" s="54">
        <v>11.6006</v>
      </c>
      <c r="U49" s="54">
        <v>16</v>
      </c>
      <c r="V49" s="54">
        <v>11.419600000000001</v>
      </c>
      <c r="W49" s="54">
        <v>11.4161</v>
      </c>
      <c r="X49" s="54">
        <v>9.4093999999999998</v>
      </c>
      <c r="Y49" s="54">
        <v>12.8895</v>
      </c>
      <c r="Z49" s="54">
        <v>13.0367</v>
      </c>
      <c r="AA49" s="54">
        <v>13.89</v>
      </c>
      <c r="AB49" s="54">
        <v>12.914999999999999</v>
      </c>
      <c r="AC49" s="54">
        <v>14.3149</v>
      </c>
      <c r="AD49" s="54">
        <v>10.963699999999999</v>
      </c>
      <c r="AE49" s="54">
        <v>0</v>
      </c>
    </row>
    <row r="50" spans="1:31" ht="13.8" hidden="1" outlineLevel="1">
      <c r="A50" s="12">
        <v>41730</v>
      </c>
      <c r="B50" s="54">
        <v>20.424800000000001</v>
      </c>
      <c r="C50" s="54">
        <v>21.7867</v>
      </c>
      <c r="D50" s="54">
        <v>17.777899999999999</v>
      </c>
      <c r="E50" s="54">
        <v>19.565799999999999</v>
      </c>
      <c r="F50" s="54">
        <v>11.4137</v>
      </c>
      <c r="G50" s="54">
        <v>12.8766</v>
      </c>
      <c r="H50" s="54">
        <v>21.579699999999999</v>
      </c>
      <c r="I50" s="54">
        <v>21.877099999999999</v>
      </c>
      <c r="J50" s="54">
        <v>20.777999999999999</v>
      </c>
      <c r="K50" s="54">
        <v>20.990500000000001</v>
      </c>
      <c r="L50" s="54">
        <v>18.0428</v>
      </c>
      <c r="M50" s="54">
        <v>0</v>
      </c>
      <c r="N50" s="54">
        <v>10.556800000000001</v>
      </c>
      <c r="O50" s="54">
        <v>13.6412</v>
      </c>
      <c r="P50" s="54">
        <v>10.327500000000001</v>
      </c>
      <c r="Q50" s="54">
        <v>11.651300000000001</v>
      </c>
      <c r="R50" s="54">
        <v>9.3788999999999998</v>
      </c>
      <c r="S50" s="54">
        <v>12.8766</v>
      </c>
      <c r="T50" s="54">
        <v>10.367100000000001</v>
      </c>
      <c r="U50" s="54">
        <v>0</v>
      </c>
      <c r="V50" s="54">
        <v>10.367100000000001</v>
      </c>
      <c r="W50" s="54">
        <v>10.7753</v>
      </c>
      <c r="X50" s="54">
        <v>9.8497000000000003</v>
      </c>
      <c r="Y50" s="54">
        <v>12.8766</v>
      </c>
      <c r="Z50" s="54">
        <v>10.6708</v>
      </c>
      <c r="AA50" s="54">
        <v>13.6412</v>
      </c>
      <c r="AB50" s="54">
        <v>10.300800000000001</v>
      </c>
      <c r="AC50" s="54">
        <v>12.639900000000001</v>
      </c>
      <c r="AD50" s="54">
        <v>9.1656999999999993</v>
      </c>
      <c r="AE50" s="54">
        <v>0</v>
      </c>
    </row>
    <row r="51" spans="1:31" ht="13.8" hidden="1" outlineLevel="1">
      <c r="A51" s="12">
        <v>41760</v>
      </c>
      <c r="B51" s="54">
        <v>20.108899999999998</v>
      </c>
      <c r="C51" s="54">
        <v>20.988</v>
      </c>
      <c r="D51" s="54">
        <v>18.560300000000002</v>
      </c>
      <c r="E51" s="54">
        <v>19.090699999999998</v>
      </c>
      <c r="F51" s="54">
        <v>15.2074</v>
      </c>
      <c r="G51" s="54">
        <v>11.900700000000001</v>
      </c>
      <c r="H51" s="54">
        <v>20.597000000000001</v>
      </c>
      <c r="I51" s="54">
        <v>21.066600000000001</v>
      </c>
      <c r="J51" s="54">
        <v>19.6694</v>
      </c>
      <c r="K51" s="54">
        <v>19.619399999999999</v>
      </c>
      <c r="L51" s="54">
        <v>20.2729</v>
      </c>
      <c r="M51" s="54">
        <v>0</v>
      </c>
      <c r="N51" s="54">
        <v>10.7178</v>
      </c>
      <c r="O51" s="54">
        <v>13.6782</v>
      </c>
      <c r="P51" s="54">
        <v>10.246600000000001</v>
      </c>
      <c r="Q51" s="54">
        <v>10.732200000000001</v>
      </c>
      <c r="R51" s="54">
        <v>9.7538999999999998</v>
      </c>
      <c r="S51" s="54">
        <v>11.900700000000001</v>
      </c>
      <c r="T51" s="54">
        <v>9.6885999999999992</v>
      </c>
      <c r="U51" s="54">
        <v>11.5</v>
      </c>
      <c r="V51" s="54">
        <v>9.6843000000000004</v>
      </c>
      <c r="W51" s="54">
        <v>10.4124</v>
      </c>
      <c r="X51" s="54">
        <v>8.0594000000000001</v>
      </c>
      <c r="Y51" s="54">
        <v>11.900700000000001</v>
      </c>
      <c r="Z51" s="54">
        <v>12.035600000000001</v>
      </c>
      <c r="AA51" s="54">
        <v>13.699299999999999</v>
      </c>
      <c r="AB51" s="54">
        <v>11.287699999999999</v>
      </c>
      <c r="AC51" s="54">
        <v>14.0624</v>
      </c>
      <c r="AD51" s="54">
        <v>10.9468</v>
      </c>
      <c r="AE51" s="54">
        <v>0</v>
      </c>
    </row>
    <row r="52" spans="1:31" ht="13.8" hidden="1" outlineLevel="1">
      <c r="A52" s="12">
        <v>41791</v>
      </c>
      <c r="B52" s="54">
        <v>19.542100000000001</v>
      </c>
      <c r="C52" s="54">
        <v>21.211099999999998</v>
      </c>
      <c r="D52" s="54">
        <v>17.606000000000002</v>
      </c>
      <c r="E52" s="54">
        <v>19.190300000000001</v>
      </c>
      <c r="F52" s="54">
        <v>14.6172</v>
      </c>
      <c r="G52" s="54">
        <v>9.3779000000000003</v>
      </c>
      <c r="H52" s="54">
        <v>20.698499999999999</v>
      </c>
      <c r="I52" s="54">
        <v>21.347899999999999</v>
      </c>
      <c r="J52" s="54">
        <v>19.721499999999999</v>
      </c>
      <c r="K52" s="54">
        <v>19.735399999999998</v>
      </c>
      <c r="L52" s="54">
        <v>19.518000000000001</v>
      </c>
      <c r="M52" s="54">
        <v>0</v>
      </c>
      <c r="N52" s="54">
        <v>11.188800000000001</v>
      </c>
      <c r="O52" s="54">
        <v>13.521000000000001</v>
      </c>
      <c r="P52" s="54">
        <v>10.9937</v>
      </c>
      <c r="Q52" s="54">
        <v>14.1557</v>
      </c>
      <c r="R52" s="54">
        <v>9.8732000000000006</v>
      </c>
      <c r="S52" s="54">
        <v>9.3779000000000003</v>
      </c>
      <c r="T52" s="54">
        <v>9.5898000000000003</v>
      </c>
      <c r="U52" s="54">
        <v>14.953799999999999</v>
      </c>
      <c r="V52" s="54">
        <v>9.5731000000000002</v>
      </c>
      <c r="W52" s="54">
        <v>11.65</v>
      </c>
      <c r="X52" s="54">
        <v>9.9403000000000006</v>
      </c>
      <c r="Y52" s="54">
        <v>9.3779000000000003</v>
      </c>
      <c r="Z52" s="54">
        <v>13.956200000000001</v>
      </c>
      <c r="AA52" s="54">
        <v>13.483599999999999</v>
      </c>
      <c r="AB52" s="54">
        <v>14.0784</v>
      </c>
      <c r="AC52" s="54">
        <v>14.2341</v>
      </c>
      <c r="AD52" s="54">
        <v>8.2469999999999999</v>
      </c>
      <c r="AE52" s="54">
        <v>0</v>
      </c>
    </row>
    <row r="53" spans="1:31" ht="13.8" hidden="1" outlineLevel="1">
      <c r="A53" s="12">
        <v>41821</v>
      </c>
      <c r="B53" s="54">
        <v>19.3977</v>
      </c>
      <c r="C53" s="54">
        <v>20.783100000000001</v>
      </c>
      <c r="D53" s="54">
        <v>17.4344</v>
      </c>
      <c r="E53" s="54">
        <v>17.920300000000001</v>
      </c>
      <c r="F53" s="54">
        <v>15.720800000000001</v>
      </c>
      <c r="G53" s="54">
        <v>9.6380999999999997</v>
      </c>
      <c r="H53" s="54">
        <v>20.322199999999999</v>
      </c>
      <c r="I53" s="54">
        <v>20.820699999999999</v>
      </c>
      <c r="J53" s="54">
        <v>19.387599999999999</v>
      </c>
      <c r="K53" s="54">
        <v>19.4068</v>
      </c>
      <c r="L53" s="54">
        <v>18.5242</v>
      </c>
      <c r="M53" s="54">
        <v>0</v>
      </c>
      <c r="N53" s="54">
        <v>11.5687</v>
      </c>
      <c r="O53" s="54">
        <v>13.5122</v>
      </c>
      <c r="P53" s="54">
        <v>11.5116</v>
      </c>
      <c r="Q53" s="54">
        <v>12.0578</v>
      </c>
      <c r="R53" s="54">
        <v>11</v>
      </c>
      <c r="S53" s="54">
        <v>9.6380999999999997</v>
      </c>
      <c r="T53" s="54">
        <v>12.0328</v>
      </c>
      <c r="U53" s="54">
        <v>11.5982</v>
      </c>
      <c r="V53" s="54">
        <v>12.0336</v>
      </c>
      <c r="W53" s="54">
        <v>16.897300000000001</v>
      </c>
      <c r="X53" s="54">
        <v>0</v>
      </c>
      <c r="Y53" s="54">
        <v>9.6380999999999997</v>
      </c>
      <c r="Z53" s="54">
        <v>11.367000000000001</v>
      </c>
      <c r="AA53" s="54">
        <v>13.5479</v>
      </c>
      <c r="AB53" s="54">
        <v>11.275600000000001</v>
      </c>
      <c r="AC53" s="54">
        <v>11.292299999999999</v>
      </c>
      <c r="AD53" s="54">
        <v>11</v>
      </c>
      <c r="AE53" s="54">
        <v>0</v>
      </c>
    </row>
    <row r="54" spans="1:31" ht="13.8" hidden="1" outlineLevel="1">
      <c r="A54" s="12">
        <v>41852</v>
      </c>
      <c r="B54" s="54">
        <v>19.424099999999999</v>
      </c>
      <c r="C54" s="54">
        <v>20.137499999999999</v>
      </c>
      <c r="D54" s="54">
        <v>18.625</v>
      </c>
      <c r="E54" s="54">
        <v>18.841200000000001</v>
      </c>
      <c r="F54" s="54">
        <v>18.608699999999999</v>
      </c>
      <c r="G54" s="54">
        <v>9.5225000000000009</v>
      </c>
      <c r="H54" s="54">
        <v>19.604700000000001</v>
      </c>
      <c r="I54" s="54">
        <v>20.188400000000001</v>
      </c>
      <c r="J54" s="54">
        <v>18.933199999999999</v>
      </c>
      <c r="K54" s="54">
        <v>18.857199999999999</v>
      </c>
      <c r="L54" s="54">
        <v>20.425599999999999</v>
      </c>
      <c r="M54" s="54">
        <v>0</v>
      </c>
      <c r="N54" s="54">
        <v>10.2544</v>
      </c>
      <c r="O54" s="54">
        <v>12.9541</v>
      </c>
      <c r="P54" s="54">
        <v>9.6102000000000007</v>
      </c>
      <c r="Q54" s="54">
        <v>11.9664</v>
      </c>
      <c r="R54" s="54">
        <v>9.2642000000000007</v>
      </c>
      <c r="S54" s="54">
        <v>9.5225000000000009</v>
      </c>
      <c r="T54" s="54">
        <v>9.2523</v>
      </c>
      <c r="U54" s="54">
        <v>11.5</v>
      </c>
      <c r="V54" s="54">
        <v>9.2317999999999998</v>
      </c>
      <c r="W54" s="54">
        <v>12.75</v>
      </c>
      <c r="X54" s="54">
        <v>8</v>
      </c>
      <c r="Y54" s="54">
        <v>9.5225000000000009</v>
      </c>
      <c r="Z54" s="54">
        <v>12.2728</v>
      </c>
      <c r="AA54" s="54">
        <v>13.001099999999999</v>
      </c>
      <c r="AB54" s="54">
        <v>11.336499999999999</v>
      </c>
      <c r="AC54" s="54">
        <v>11.95</v>
      </c>
      <c r="AD54" s="54">
        <v>11</v>
      </c>
      <c r="AE54" s="54">
        <v>0</v>
      </c>
    </row>
    <row r="55" spans="1:31" ht="13.8" hidden="1" outlineLevel="1" collapsed="1">
      <c r="A55" s="12">
        <v>41883</v>
      </c>
      <c r="B55" s="54">
        <v>19.409800000000001</v>
      </c>
      <c r="C55" s="54">
        <v>20.956399999999999</v>
      </c>
      <c r="D55" s="54">
        <v>18.001000000000001</v>
      </c>
      <c r="E55" s="54">
        <v>18.770199999999999</v>
      </c>
      <c r="F55" s="54">
        <v>10.144299999999999</v>
      </c>
      <c r="G55" s="54">
        <v>9.9472000000000005</v>
      </c>
      <c r="H55" s="54">
        <v>20.236000000000001</v>
      </c>
      <c r="I55" s="54">
        <v>20.988199999999999</v>
      </c>
      <c r="J55" s="54">
        <v>19.440100000000001</v>
      </c>
      <c r="K55" s="54">
        <v>19.454899999999999</v>
      </c>
      <c r="L55" s="54">
        <v>18.694600000000001</v>
      </c>
      <c r="M55" s="54">
        <v>0</v>
      </c>
      <c r="N55" s="54">
        <v>9.5790000000000006</v>
      </c>
      <c r="O55" s="54">
        <v>14.6858</v>
      </c>
      <c r="P55" s="54">
        <v>9.4154999999999998</v>
      </c>
      <c r="Q55" s="54">
        <v>10.6998</v>
      </c>
      <c r="R55" s="54">
        <v>7.9048999999999996</v>
      </c>
      <c r="S55" s="54">
        <v>9.9472000000000005</v>
      </c>
      <c r="T55" s="54">
        <v>10.5229</v>
      </c>
      <c r="U55" s="54">
        <v>10.561500000000001</v>
      </c>
      <c r="V55" s="54">
        <v>10.5227</v>
      </c>
      <c r="W55" s="54">
        <v>10.809900000000001</v>
      </c>
      <c r="X55" s="54">
        <v>0</v>
      </c>
      <c r="Y55" s="54">
        <v>9.9472000000000005</v>
      </c>
      <c r="Z55" s="54">
        <v>9.3762000000000008</v>
      </c>
      <c r="AA55" s="54">
        <v>14.7811</v>
      </c>
      <c r="AB55" s="54">
        <v>9.1694999999999993</v>
      </c>
      <c r="AC55" s="54">
        <v>10.664199999999999</v>
      </c>
      <c r="AD55" s="54">
        <v>7.9048999999999996</v>
      </c>
      <c r="AE55" s="54">
        <v>0</v>
      </c>
    </row>
    <row r="56" spans="1:31" ht="13.8" hidden="1" outlineLevel="1" collapsed="1">
      <c r="A56" s="12">
        <v>41913</v>
      </c>
      <c r="B56" s="54">
        <v>19.099699999999999</v>
      </c>
      <c r="C56" s="54">
        <v>20.192499999999999</v>
      </c>
      <c r="D56" s="54">
        <v>18.026700000000002</v>
      </c>
      <c r="E56" s="54">
        <v>18.099499999999999</v>
      </c>
      <c r="F56" s="54">
        <v>18.064699999999998</v>
      </c>
      <c r="G56" s="54">
        <v>12.0778</v>
      </c>
      <c r="H56" s="54">
        <v>19.636700000000001</v>
      </c>
      <c r="I56" s="54">
        <v>20.221299999999999</v>
      </c>
      <c r="J56" s="54">
        <v>18.9785</v>
      </c>
      <c r="K56" s="54">
        <v>18.469100000000001</v>
      </c>
      <c r="L56" s="54">
        <v>21.332100000000001</v>
      </c>
      <c r="M56" s="54">
        <v>24.1434</v>
      </c>
      <c r="N56" s="54">
        <v>11.9528</v>
      </c>
      <c r="O56" s="54">
        <v>15.198600000000001</v>
      </c>
      <c r="P56" s="54">
        <v>11.8154</v>
      </c>
      <c r="Q56" s="54">
        <v>12.532</v>
      </c>
      <c r="R56" s="54">
        <v>11.5467</v>
      </c>
      <c r="S56" s="54">
        <v>10.380699999999999</v>
      </c>
      <c r="T56" s="54">
        <v>12.128399999999999</v>
      </c>
      <c r="U56" s="54">
        <v>0</v>
      </c>
      <c r="V56" s="54">
        <v>12.128399999999999</v>
      </c>
      <c r="W56" s="54">
        <v>13.1868</v>
      </c>
      <c r="X56" s="54">
        <v>12.0238</v>
      </c>
      <c r="Y56" s="54">
        <v>10.380699999999999</v>
      </c>
      <c r="Z56" s="54">
        <v>11.648899999999999</v>
      </c>
      <c r="AA56" s="54">
        <v>15.198600000000001</v>
      </c>
      <c r="AB56" s="54">
        <v>11.206</v>
      </c>
      <c r="AC56" s="54">
        <v>12.000500000000001</v>
      </c>
      <c r="AD56" s="54">
        <v>10.1084</v>
      </c>
      <c r="AE56" s="54">
        <v>0</v>
      </c>
    </row>
    <row r="57" spans="1:31" ht="13.8" hidden="1" outlineLevel="1" collapsed="1">
      <c r="A57" s="12">
        <v>41944</v>
      </c>
      <c r="B57" s="54">
        <v>19.5974</v>
      </c>
      <c r="C57" s="54">
        <v>20.8218</v>
      </c>
      <c r="D57" s="54">
        <v>18.453399999999998</v>
      </c>
      <c r="E57" s="54">
        <v>20.0319</v>
      </c>
      <c r="F57" s="54">
        <v>10.5634</v>
      </c>
      <c r="G57" s="54">
        <v>13.174899999999999</v>
      </c>
      <c r="H57" s="54">
        <v>19.761099999999999</v>
      </c>
      <c r="I57" s="54">
        <v>20.843</v>
      </c>
      <c r="J57" s="54">
        <v>18.712900000000001</v>
      </c>
      <c r="K57" s="54">
        <v>20.378699999999998</v>
      </c>
      <c r="L57" s="54">
        <v>10.5547</v>
      </c>
      <c r="M57" s="54">
        <v>24.1434</v>
      </c>
      <c r="N57" s="54">
        <v>12.2158</v>
      </c>
      <c r="O57" s="54">
        <v>14.5189</v>
      </c>
      <c r="P57" s="54">
        <v>12.0298</v>
      </c>
      <c r="Q57" s="54">
        <v>12.1105</v>
      </c>
      <c r="R57" s="54">
        <v>10.9986</v>
      </c>
      <c r="S57" s="54">
        <v>12.876099999999999</v>
      </c>
      <c r="T57" s="54">
        <v>11.4331</v>
      </c>
      <c r="U57" s="54">
        <v>0</v>
      </c>
      <c r="V57" s="54">
        <v>11.4331</v>
      </c>
      <c r="W57" s="54">
        <v>11.4018</v>
      </c>
      <c r="X57" s="54">
        <v>8</v>
      </c>
      <c r="Y57" s="54">
        <v>12.876099999999999</v>
      </c>
      <c r="Z57" s="54">
        <v>14.1046</v>
      </c>
      <c r="AA57" s="54">
        <v>14.5189</v>
      </c>
      <c r="AB57" s="54">
        <v>13.9628</v>
      </c>
      <c r="AC57" s="54">
        <v>15.5939</v>
      </c>
      <c r="AD57" s="54">
        <v>11</v>
      </c>
      <c r="AE57" s="54">
        <v>0</v>
      </c>
    </row>
    <row r="58" spans="1:31" ht="13.8" hidden="1" outlineLevel="1" collapsed="1">
      <c r="A58" s="12">
        <v>41974</v>
      </c>
      <c r="B58" s="54">
        <v>20.7193</v>
      </c>
      <c r="C58" s="54">
        <v>21.110399999999998</v>
      </c>
      <c r="D58" s="54">
        <v>20.225999999999999</v>
      </c>
      <c r="E58" s="54">
        <v>20.410799999999998</v>
      </c>
      <c r="F58" s="54">
        <v>18.7254</v>
      </c>
      <c r="G58" s="54">
        <v>22.491299999999999</v>
      </c>
      <c r="H58" s="54">
        <v>21.031600000000001</v>
      </c>
      <c r="I58" s="54">
        <v>21.122299999999999</v>
      </c>
      <c r="J58" s="54">
        <v>20.9069</v>
      </c>
      <c r="K58" s="54">
        <v>21.005199999999999</v>
      </c>
      <c r="L58" s="54">
        <v>19.9267</v>
      </c>
      <c r="M58" s="54">
        <v>23.0778</v>
      </c>
      <c r="N58" s="54">
        <v>13.051500000000001</v>
      </c>
      <c r="O58" s="54">
        <v>16.637699999999999</v>
      </c>
      <c r="P58" s="54">
        <v>12.91</v>
      </c>
      <c r="Q58" s="54">
        <v>13.1965</v>
      </c>
      <c r="R58" s="54">
        <v>11.9138</v>
      </c>
      <c r="S58" s="54">
        <v>12.876099999999999</v>
      </c>
      <c r="T58" s="54">
        <v>10.8079</v>
      </c>
      <c r="U58" s="54">
        <v>14.1351</v>
      </c>
      <c r="V58" s="54">
        <v>10.6759</v>
      </c>
      <c r="W58" s="54">
        <v>10.491</v>
      </c>
      <c r="X58" s="54">
        <v>0</v>
      </c>
      <c r="Y58" s="54">
        <v>12.876099999999999</v>
      </c>
      <c r="Z58" s="54">
        <v>13.335599999999999</v>
      </c>
      <c r="AA58" s="54">
        <v>16.956499999999998</v>
      </c>
      <c r="AB58" s="54">
        <v>13.1928</v>
      </c>
      <c r="AC58" s="54">
        <v>13.617100000000001</v>
      </c>
      <c r="AD58" s="54">
        <v>11.9138</v>
      </c>
      <c r="AE58" s="54">
        <v>0</v>
      </c>
    </row>
    <row r="59" spans="1:31" ht="13.8" hidden="1" outlineLevel="1" collapsed="1">
      <c r="A59" s="12">
        <v>42005</v>
      </c>
      <c r="B59" s="54">
        <v>20.080100000000002</v>
      </c>
      <c r="C59" s="54">
        <v>20.5717</v>
      </c>
      <c r="D59" s="54">
        <v>19.330200000000001</v>
      </c>
      <c r="E59" s="54">
        <v>20.144600000000001</v>
      </c>
      <c r="F59" s="54">
        <v>16.425899999999999</v>
      </c>
      <c r="G59" s="54">
        <v>12.898099999999999</v>
      </c>
      <c r="H59" s="54">
        <v>20.582000000000001</v>
      </c>
      <c r="I59" s="54">
        <v>20.636399999999998</v>
      </c>
      <c r="J59" s="54">
        <v>20.487500000000001</v>
      </c>
      <c r="K59" s="54">
        <v>20.360800000000001</v>
      </c>
      <c r="L59" s="54">
        <v>21.373000000000001</v>
      </c>
      <c r="M59" s="54">
        <v>0</v>
      </c>
      <c r="N59" s="54">
        <v>11.6722</v>
      </c>
      <c r="O59" s="54">
        <v>13.519500000000001</v>
      </c>
      <c r="P59" s="54">
        <v>11.4724</v>
      </c>
      <c r="Q59" s="54">
        <v>13.145200000000001</v>
      </c>
      <c r="R59" s="54">
        <v>11</v>
      </c>
      <c r="S59" s="54">
        <v>12.898099999999999</v>
      </c>
      <c r="T59" s="54">
        <v>11.8354</v>
      </c>
      <c r="U59" s="54">
        <v>16.533000000000001</v>
      </c>
      <c r="V59" s="54">
        <v>11.8337</v>
      </c>
      <c r="W59" s="54">
        <v>11.4086</v>
      </c>
      <c r="X59" s="54">
        <v>0</v>
      </c>
      <c r="Y59" s="54">
        <v>12.898099999999999</v>
      </c>
      <c r="Z59" s="54">
        <v>11.647500000000001</v>
      </c>
      <c r="AA59" s="54">
        <v>13.518000000000001</v>
      </c>
      <c r="AB59" s="54">
        <v>11.4109</v>
      </c>
      <c r="AC59" s="54">
        <v>15.419700000000001</v>
      </c>
      <c r="AD59" s="54">
        <v>11</v>
      </c>
      <c r="AE59" s="54">
        <v>0</v>
      </c>
    </row>
    <row r="60" spans="1:31" ht="13.8" hidden="1" outlineLevel="1" collapsed="1">
      <c r="A60" s="12">
        <v>42036</v>
      </c>
      <c r="B60" s="54">
        <v>21.738</v>
      </c>
      <c r="C60" s="54">
        <v>24.5776</v>
      </c>
      <c r="D60" s="54">
        <v>20.123200000000001</v>
      </c>
      <c r="E60" s="54">
        <v>19.988399999999999</v>
      </c>
      <c r="F60" s="54">
        <v>20.534300000000002</v>
      </c>
      <c r="G60" s="54">
        <v>0</v>
      </c>
      <c r="H60" s="54">
        <v>23.059100000000001</v>
      </c>
      <c r="I60" s="54">
        <v>24.677600000000002</v>
      </c>
      <c r="J60" s="54">
        <v>21.980499999999999</v>
      </c>
      <c r="K60" s="54">
        <v>21.5153</v>
      </c>
      <c r="L60" s="54">
        <v>23.667999999999999</v>
      </c>
      <c r="M60" s="54">
        <v>0</v>
      </c>
      <c r="N60" s="54">
        <v>10.231299999999999</v>
      </c>
      <c r="O60" s="54">
        <v>15.0661</v>
      </c>
      <c r="P60" s="54">
        <v>10.047499999999999</v>
      </c>
      <c r="Q60" s="54">
        <v>8.8956</v>
      </c>
      <c r="R60" s="54">
        <v>11.674099999999999</v>
      </c>
      <c r="S60" s="54" t="s">
        <v>126</v>
      </c>
      <c r="T60" s="54">
        <v>6.0175000000000001</v>
      </c>
      <c r="U60" s="54">
        <v>12.675599999999999</v>
      </c>
      <c r="V60" s="54">
        <v>6.0174000000000003</v>
      </c>
      <c r="W60" s="54">
        <v>4.8121</v>
      </c>
      <c r="X60" s="54">
        <v>9.4749999999999996</v>
      </c>
      <c r="Y60" s="54">
        <v>0</v>
      </c>
      <c r="Z60" s="54">
        <v>11.9398</v>
      </c>
      <c r="AA60" s="54">
        <v>15.0664</v>
      </c>
      <c r="AB60" s="54">
        <v>11.770099999999999</v>
      </c>
      <c r="AC60" s="54">
        <v>11.3908</v>
      </c>
      <c r="AD60" s="54">
        <v>12.178900000000001</v>
      </c>
      <c r="AE60" s="54">
        <v>0</v>
      </c>
    </row>
    <row r="61" spans="1:31" ht="13.8" hidden="1" outlineLevel="1" collapsed="1">
      <c r="A61" s="12">
        <v>42064</v>
      </c>
      <c r="B61" s="54">
        <v>19.723500000000001</v>
      </c>
      <c r="C61" s="54">
        <v>25.6768</v>
      </c>
      <c r="D61" s="54">
        <v>17.225999999999999</v>
      </c>
      <c r="E61" s="54">
        <v>20.813500000000001</v>
      </c>
      <c r="F61" s="54">
        <v>12.6937</v>
      </c>
      <c r="G61" s="54">
        <v>23.462900000000001</v>
      </c>
      <c r="H61" s="54">
        <v>25.099699999999999</v>
      </c>
      <c r="I61" s="54">
        <v>25.8522</v>
      </c>
      <c r="J61" s="54">
        <v>24.316700000000001</v>
      </c>
      <c r="K61" s="54">
        <v>24.410900000000002</v>
      </c>
      <c r="L61" s="54">
        <v>21.329899999999999</v>
      </c>
      <c r="M61" s="54">
        <v>23.462900000000001</v>
      </c>
      <c r="N61" s="54">
        <v>12.577</v>
      </c>
      <c r="O61" s="54">
        <v>14.4108</v>
      </c>
      <c r="P61" s="54">
        <v>12.557499999999999</v>
      </c>
      <c r="Q61" s="54">
        <v>12.8178</v>
      </c>
      <c r="R61" s="54">
        <v>12.4527</v>
      </c>
      <c r="S61" s="54">
        <v>0</v>
      </c>
      <c r="T61" s="54">
        <v>11.742100000000001</v>
      </c>
      <c r="U61" s="54">
        <v>16</v>
      </c>
      <c r="V61" s="54">
        <v>11.74</v>
      </c>
      <c r="W61" s="54">
        <v>11.438499999999999</v>
      </c>
      <c r="X61" s="54">
        <v>11.818899999999999</v>
      </c>
      <c r="Y61" s="54">
        <v>0</v>
      </c>
      <c r="Z61" s="54">
        <v>13.263299999999999</v>
      </c>
      <c r="AA61" s="54">
        <v>14.3771</v>
      </c>
      <c r="AB61" s="54">
        <v>13.241899999999999</v>
      </c>
      <c r="AC61" s="54">
        <v>13.494899999999999</v>
      </c>
      <c r="AD61" s="54">
        <v>13.1035</v>
      </c>
      <c r="AE61" s="54">
        <v>0</v>
      </c>
    </row>
    <row r="62" spans="1:31" ht="13.8" hidden="1" outlineLevel="1" collapsed="1">
      <c r="A62" s="12">
        <v>42095</v>
      </c>
      <c r="B62" s="54">
        <v>23.484400000000001</v>
      </c>
      <c r="C62" s="54">
        <v>26.992899999999999</v>
      </c>
      <c r="D62" s="54">
        <v>21.977900000000002</v>
      </c>
      <c r="E62" s="54">
        <v>22.0244</v>
      </c>
      <c r="F62" s="54">
        <v>21.810300000000002</v>
      </c>
      <c r="G62" s="54">
        <v>0</v>
      </c>
      <c r="H62" s="54">
        <v>24.934100000000001</v>
      </c>
      <c r="I62" s="54">
        <v>27.0733</v>
      </c>
      <c r="J62" s="54">
        <v>23.882300000000001</v>
      </c>
      <c r="K62" s="54">
        <v>24.3005</v>
      </c>
      <c r="L62" s="54">
        <v>22.51</v>
      </c>
      <c r="M62" s="54">
        <v>0</v>
      </c>
      <c r="N62" s="54">
        <v>9.6780000000000008</v>
      </c>
      <c r="O62" s="54">
        <v>15.5603</v>
      </c>
      <c r="P62" s="54">
        <v>9.5451999999999995</v>
      </c>
      <c r="Q62" s="54">
        <v>9.2455999999999996</v>
      </c>
      <c r="R62" s="54">
        <v>12</v>
      </c>
      <c r="S62" s="54">
        <v>0</v>
      </c>
      <c r="T62" s="54">
        <v>10.1594</v>
      </c>
      <c r="U62" s="54">
        <v>0</v>
      </c>
      <c r="V62" s="54">
        <v>10.1594</v>
      </c>
      <c r="W62" s="54">
        <v>10.1594</v>
      </c>
      <c r="X62" s="54">
        <v>0</v>
      </c>
      <c r="Y62" s="54">
        <v>0</v>
      </c>
      <c r="Z62" s="54">
        <v>8.9638000000000009</v>
      </c>
      <c r="AA62" s="54">
        <v>15.5603</v>
      </c>
      <c r="AB62" s="54">
        <v>8.5813000000000006</v>
      </c>
      <c r="AC62" s="54">
        <v>7.2549999999999999</v>
      </c>
      <c r="AD62" s="54">
        <v>12</v>
      </c>
      <c r="AE62" s="54">
        <v>0</v>
      </c>
    </row>
    <row r="63" spans="1:31" ht="13.8" hidden="1" outlineLevel="1" collapsed="1">
      <c r="A63" s="12">
        <v>42125</v>
      </c>
      <c r="B63" s="54">
        <v>25.502500000000001</v>
      </c>
      <c r="C63" s="54">
        <v>27.286999999999999</v>
      </c>
      <c r="D63" s="54">
        <v>23.611899999999999</v>
      </c>
      <c r="E63" s="54">
        <v>23.828199999999999</v>
      </c>
      <c r="F63" s="54">
        <v>20.406400000000001</v>
      </c>
      <c r="G63" s="54">
        <v>0</v>
      </c>
      <c r="H63" s="54">
        <v>26.462900000000001</v>
      </c>
      <c r="I63" s="54">
        <v>27.3764</v>
      </c>
      <c r="J63" s="54">
        <v>25.3567</v>
      </c>
      <c r="K63" s="54">
        <v>25.594000000000001</v>
      </c>
      <c r="L63" s="54">
        <v>21.874300000000002</v>
      </c>
      <c r="M63" s="54">
        <v>0</v>
      </c>
      <c r="N63" s="54">
        <v>12.2157</v>
      </c>
      <c r="O63" s="54">
        <v>14.8085</v>
      </c>
      <c r="P63" s="54">
        <v>12.0669</v>
      </c>
      <c r="Q63" s="54">
        <v>12.197699999999999</v>
      </c>
      <c r="R63" s="54">
        <v>10</v>
      </c>
      <c r="S63" s="54" t="s">
        <v>126</v>
      </c>
      <c r="T63" s="54">
        <v>12.500299999999999</v>
      </c>
      <c r="U63" s="54">
        <v>0</v>
      </c>
      <c r="V63" s="54">
        <v>12.500299999999999</v>
      </c>
      <c r="W63" s="54">
        <v>12.500299999999999</v>
      </c>
      <c r="X63" s="54">
        <v>0</v>
      </c>
      <c r="Y63" s="54">
        <v>0</v>
      </c>
      <c r="Z63" s="54">
        <v>11.3308</v>
      </c>
      <c r="AA63" s="54">
        <v>14.8085</v>
      </c>
      <c r="AB63" s="54">
        <v>10.332000000000001</v>
      </c>
      <c r="AC63" s="54">
        <v>10.472899999999999</v>
      </c>
      <c r="AD63" s="54">
        <v>10</v>
      </c>
      <c r="AE63" s="54">
        <v>0</v>
      </c>
    </row>
    <row r="64" spans="1:31" ht="13.8" hidden="1" outlineLevel="1" collapsed="1">
      <c r="A64" s="12">
        <v>42156</v>
      </c>
      <c r="B64" s="54">
        <v>27.456099999999999</v>
      </c>
      <c r="C64" s="54">
        <v>27.405200000000001</v>
      </c>
      <c r="D64" s="54">
        <v>27.5063</v>
      </c>
      <c r="E64" s="54">
        <v>27.576699999999999</v>
      </c>
      <c r="F64" s="54">
        <v>23.061299999999999</v>
      </c>
      <c r="G64" s="54">
        <v>0</v>
      </c>
      <c r="H64" s="54">
        <v>27.660399999999999</v>
      </c>
      <c r="I64" s="54">
        <v>27.629200000000001</v>
      </c>
      <c r="J64" s="54">
        <v>27.690799999999999</v>
      </c>
      <c r="K64" s="54">
        <v>27.764900000000001</v>
      </c>
      <c r="L64" s="54">
        <v>23.061299999999999</v>
      </c>
      <c r="M64" s="54">
        <v>0</v>
      </c>
      <c r="N64" s="54">
        <v>14.8416</v>
      </c>
      <c r="O64" s="54">
        <v>17.301600000000001</v>
      </c>
      <c r="P64" s="54">
        <v>9.7346000000000004</v>
      </c>
      <c r="Q64" s="54">
        <v>9.7346000000000004</v>
      </c>
      <c r="R64" s="54" t="s">
        <v>126</v>
      </c>
      <c r="S64" s="54" t="s">
        <v>126</v>
      </c>
      <c r="T64" s="54">
        <v>10.955299999999999</v>
      </c>
      <c r="U64" s="54">
        <v>0</v>
      </c>
      <c r="V64" s="54">
        <v>10.955299999999999</v>
      </c>
      <c r="W64" s="54">
        <v>10.955299999999999</v>
      </c>
      <c r="X64" s="54">
        <v>0</v>
      </c>
      <c r="Y64" s="54">
        <v>0</v>
      </c>
      <c r="Z64" s="54">
        <v>14.903600000000001</v>
      </c>
      <c r="AA64" s="54">
        <v>17.301600000000001</v>
      </c>
      <c r="AB64" s="54">
        <v>9.6725999999999992</v>
      </c>
      <c r="AC64" s="54">
        <v>9.6725999999999992</v>
      </c>
      <c r="AD64" s="54">
        <v>0</v>
      </c>
      <c r="AE64" s="54">
        <v>0</v>
      </c>
    </row>
    <row r="65" spans="1:32" ht="13.8" hidden="1" outlineLevel="1" collapsed="1">
      <c r="A65" s="12">
        <v>42186</v>
      </c>
      <c r="B65" s="54">
        <v>24.332599999999999</v>
      </c>
      <c r="C65" s="54">
        <v>27.794899999999998</v>
      </c>
      <c r="D65" s="54">
        <v>21.957799999999999</v>
      </c>
      <c r="E65" s="54">
        <v>23.774999999999999</v>
      </c>
      <c r="F65" s="54">
        <v>18.2456</v>
      </c>
      <c r="G65" s="54">
        <v>0</v>
      </c>
      <c r="H65" s="54">
        <v>26.055599999999998</v>
      </c>
      <c r="I65" s="54">
        <v>27.962599999999998</v>
      </c>
      <c r="J65" s="54">
        <v>24.473099999999999</v>
      </c>
      <c r="K65" s="54">
        <v>25.3034</v>
      </c>
      <c r="L65" s="54">
        <v>22.005600000000001</v>
      </c>
      <c r="M65" s="54">
        <v>0</v>
      </c>
      <c r="N65" s="54">
        <v>11.164300000000001</v>
      </c>
      <c r="O65" s="54">
        <v>16.2607</v>
      </c>
      <c r="P65" s="54">
        <v>10.8939</v>
      </c>
      <c r="Q65" s="54">
        <v>8.6809999999999992</v>
      </c>
      <c r="R65" s="54">
        <v>12</v>
      </c>
      <c r="S65" s="54">
        <v>0</v>
      </c>
      <c r="T65" s="54">
        <v>11.1165</v>
      </c>
      <c r="U65" s="54">
        <v>10.5</v>
      </c>
      <c r="V65" s="54">
        <v>12.75</v>
      </c>
      <c r="W65" s="54">
        <v>12.75</v>
      </c>
      <c r="X65" s="54">
        <v>0</v>
      </c>
      <c r="Y65" s="54">
        <v>0</v>
      </c>
      <c r="Z65" s="54">
        <v>11.164400000000001</v>
      </c>
      <c r="AA65" s="54">
        <v>16.380800000000001</v>
      </c>
      <c r="AB65" s="54">
        <v>10.8931</v>
      </c>
      <c r="AC65" s="54">
        <v>8.6760000000000002</v>
      </c>
      <c r="AD65" s="54">
        <v>12</v>
      </c>
      <c r="AE65" s="54">
        <v>0</v>
      </c>
    </row>
    <row r="66" spans="1:32" ht="13.8" hidden="1" outlineLevel="1" collapsed="1">
      <c r="A66" s="12">
        <v>42217</v>
      </c>
      <c r="B66" s="54">
        <v>25.722999999999999</v>
      </c>
      <c r="C66" s="54">
        <v>27.4755</v>
      </c>
      <c r="D66" s="54">
        <v>23.852900000000002</v>
      </c>
      <c r="E66" s="54">
        <v>23.7912</v>
      </c>
      <c r="F66" s="54">
        <v>26.714700000000001</v>
      </c>
      <c r="G66" s="54">
        <v>0</v>
      </c>
      <c r="H66" s="54">
        <v>26.361799999999999</v>
      </c>
      <c r="I66" s="54">
        <v>27.634699999999999</v>
      </c>
      <c r="J66" s="54">
        <v>24.919599999999999</v>
      </c>
      <c r="K66" s="54">
        <v>24.877800000000001</v>
      </c>
      <c r="L66" s="54">
        <v>26.714700000000001</v>
      </c>
      <c r="M66" s="54">
        <v>0</v>
      </c>
      <c r="N66" s="54">
        <v>10.9693</v>
      </c>
      <c r="O66" s="54">
        <v>16.048500000000001</v>
      </c>
      <c r="P66" s="54">
        <v>9.9217999999999993</v>
      </c>
      <c r="Q66" s="54">
        <v>9.9217999999999993</v>
      </c>
      <c r="R66" s="54" t="s">
        <v>126</v>
      </c>
      <c r="S66" s="54" t="s">
        <v>126</v>
      </c>
      <c r="T66" s="54">
        <v>8.5520999999999994</v>
      </c>
      <c r="U66" s="54">
        <v>10.5</v>
      </c>
      <c r="V66" s="54">
        <v>8.5520999999999994</v>
      </c>
      <c r="W66" s="54">
        <v>8.5520999999999994</v>
      </c>
      <c r="X66" s="54">
        <v>0</v>
      </c>
      <c r="Y66" s="54">
        <v>0</v>
      </c>
      <c r="Z66" s="54">
        <v>12.404299999999999</v>
      </c>
      <c r="AA66" s="54">
        <v>16.048500000000001</v>
      </c>
      <c r="AB66" s="54">
        <v>11.0395</v>
      </c>
      <c r="AC66" s="54">
        <v>11.0395</v>
      </c>
      <c r="AD66" s="54">
        <v>0</v>
      </c>
      <c r="AE66" s="54">
        <v>0</v>
      </c>
    </row>
    <row r="67" spans="1:32" ht="13.8" hidden="1" outlineLevel="1" collapsed="1">
      <c r="A67" s="12">
        <v>42248</v>
      </c>
      <c r="B67" s="54">
        <v>18.458400000000001</v>
      </c>
      <c r="C67" s="54">
        <v>27.432099999999998</v>
      </c>
      <c r="D67" s="54">
        <v>14.9503</v>
      </c>
      <c r="E67" s="54">
        <v>23.641500000000001</v>
      </c>
      <c r="F67" s="54">
        <v>9.6044999999999998</v>
      </c>
      <c r="G67" s="54">
        <v>0</v>
      </c>
      <c r="H67" s="54">
        <v>26.781300000000002</v>
      </c>
      <c r="I67" s="54">
        <v>27.672999999999998</v>
      </c>
      <c r="J67" s="54">
        <v>25.7164</v>
      </c>
      <c r="K67" s="54">
        <v>25.727799999999998</v>
      </c>
      <c r="L67" s="54">
        <v>22.378799999999998</v>
      </c>
      <c r="M67" s="54">
        <v>0</v>
      </c>
      <c r="N67" s="54">
        <v>9.9166000000000007</v>
      </c>
      <c r="O67" s="54">
        <v>15.1259</v>
      </c>
      <c r="P67" s="54">
        <v>9.859</v>
      </c>
      <c r="Q67" s="54">
        <v>12.6729</v>
      </c>
      <c r="R67" s="54">
        <v>9.5818999999999992</v>
      </c>
      <c r="S67" s="54" t="s">
        <v>126</v>
      </c>
      <c r="T67" s="54">
        <v>9.6712000000000007</v>
      </c>
      <c r="U67" s="54">
        <v>10.5</v>
      </c>
      <c r="V67" s="54">
        <v>9.6712000000000007</v>
      </c>
      <c r="W67" s="54">
        <v>11.6279</v>
      </c>
      <c r="X67" s="54">
        <v>9.5818999999999992</v>
      </c>
      <c r="Y67" s="54">
        <v>0</v>
      </c>
      <c r="Z67" s="54">
        <v>13.866</v>
      </c>
      <c r="AA67" s="54">
        <v>15.126200000000001</v>
      </c>
      <c r="AB67" s="54">
        <v>13.5762</v>
      </c>
      <c r="AC67" s="54">
        <v>13.5762</v>
      </c>
      <c r="AD67" s="54">
        <v>0</v>
      </c>
      <c r="AE67" s="54">
        <v>0</v>
      </c>
    </row>
    <row r="68" spans="1:32" ht="13.8" hidden="1" outlineLevel="1" collapsed="1">
      <c r="A68" s="12">
        <v>42278</v>
      </c>
      <c r="B68" s="54">
        <v>16.1066</v>
      </c>
      <c r="C68" s="54">
        <v>27.738399999999999</v>
      </c>
      <c r="D68" s="54">
        <v>13.8347</v>
      </c>
      <c r="E68" s="54">
        <v>20.3049</v>
      </c>
      <c r="F68" s="54">
        <v>10.900499999999999</v>
      </c>
      <c r="G68" s="54">
        <v>0</v>
      </c>
      <c r="H68" s="54">
        <v>16.6677</v>
      </c>
      <c r="I68" s="54">
        <v>27.870999999999999</v>
      </c>
      <c r="J68" s="54">
        <v>14.196</v>
      </c>
      <c r="K68" s="54">
        <v>26.390499999999999</v>
      </c>
      <c r="L68" s="54">
        <v>10.900499999999999</v>
      </c>
      <c r="M68" s="54">
        <v>0</v>
      </c>
      <c r="N68" s="54">
        <v>11.4519</v>
      </c>
      <c r="O68" s="54">
        <v>17.5519</v>
      </c>
      <c r="P68" s="54">
        <v>11.3306</v>
      </c>
      <c r="Q68" s="54">
        <v>11.3306</v>
      </c>
      <c r="R68" s="54" t="s">
        <v>126</v>
      </c>
      <c r="S68" s="54" t="s">
        <v>126</v>
      </c>
      <c r="T68" s="54">
        <v>11.5952</v>
      </c>
      <c r="U68" s="54">
        <v>0</v>
      </c>
      <c r="V68" s="54">
        <v>11.5952</v>
      </c>
      <c r="W68" s="54">
        <v>11.5952</v>
      </c>
      <c r="X68" s="54">
        <v>0</v>
      </c>
      <c r="Y68" s="54">
        <v>0</v>
      </c>
      <c r="Z68" s="54">
        <v>10.2142</v>
      </c>
      <c r="AA68" s="54">
        <v>17.5519</v>
      </c>
      <c r="AB68" s="54">
        <v>8.5146999999999995</v>
      </c>
      <c r="AC68" s="54">
        <v>8.5146999999999995</v>
      </c>
      <c r="AD68" s="54">
        <v>0</v>
      </c>
      <c r="AE68" s="54">
        <v>0</v>
      </c>
    </row>
    <row r="69" spans="1:32" ht="13.8" hidden="1" outlineLevel="1" collapsed="1">
      <c r="A69" s="12">
        <v>42309</v>
      </c>
      <c r="B69" s="54">
        <v>18.3871</v>
      </c>
      <c r="C69" s="54">
        <v>27.945699999999999</v>
      </c>
      <c r="D69" s="54">
        <v>16.130700000000001</v>
      </c>
      <c r="E69" s="54">
        <v>22.282699999999998</v>
      </c>
      <c r="F69" s="54">
        <v>14.004300000000001</v>
      </c>
      <c r="G69" s="54">
        <v>10.4434</v>
      </c>
      <c r="H69" s="54">
        <v>19.670500000000001</v>
      </c>
      <c r="I69" s="54">
        <v>28.086500000000001</v>
      </c>
      <c r="J69" s="54">
        <v>17.329000000000001</v>
      </c>
      <c r="K69" s="54">
        <v>25.084700000000002</v>
      </c>
      <c r="L69" s="54">
        <v>14.004300000000001</v>
      </c>
      <c r="M69" s="54">
        <v>0</v>
      </c>
      <c r="N69" s="54">
        <v>10.081</v>
      </c>
      <c r="O69" s="54">
        <v>17.069500000000001</v>
      </c>
      <c r="P69" s="54">
        <v>9.9512</v>
      </c>
      <c r="Q69" s="54">
        <v>8.9274000000000004</v>
      </c>
      <c r="R69" s="54" t="s">
        <v>126</v>
      </c>
      <c r="S69" s="54">
        <v>10.4434</v>
      </c>
      <c r="T69" s="54">
        <v>9.8910999999999998</v>
      </c>
      <c r="U69" s="54">
        <v>0</v>
      </c>
      <c r="V69" s="54">
        <v>9.8910999999999998</v>
      </c>
      <c r="W69" s="54">
        <v>8.6715</v>
      </c>
      <c r="X69" s="54">
        <v>0</v>
      </c>
      <c r="Y69" s="54">
        <v>10.4434</v>
      </c>
      <c r="Z69" s="54">
        <v>15.0595</v>
      </c>
      <c r="AA69" s="54">
        <v>17.069500000000001</v>
      </c>
      <c r="AB69" s="54">
        <v>13.0791</v>
      </c>
      <c r="AC69" s="54">
        <v>13.0791</v>
      </c>
      <c r="AD69" s="54">
        <v>0</v>
      </c>
      <c r="AE69" s="54">
        <v>0</v>
      </c>
    </row>
    <row r="70" spans="1:32" ht="13.8" hidden="1" outlineLevel="1" collapsed="1">
      <c r="A70" s="12">
        <v>42339</v>
      </c>
      <c r="B70" s="54">
        <v>24.6145</v>
      </c>
      <c r="C70" s="54">
        <v>27.1126</v>
      </c>
      <c r="D70" s="54">
        <v>23.3598</v>
      </c>
      <c r="E70" s="54">
        <v>23.241900000000001</v>
      </c>
      <c r="F70" s="54">
        <v>23.490200000000002</v>
      </c>
      <c r="G70" s="54">
        <v>0</v>
      </c>
      <c r="H70" s="54">
        <v>25.7529</v>
      </c>
      <c r="I70" s="54">
        <v>27.285900000000002</v>
      </c>
      <c r="J70" s="54">
        <v>24.904199999999999</v>
      </c>
      <c r="K70" s="54">
        <v>26.504000000000001</v>
      </c>
      <c r="L70" s="54">
        <v>23.490200000000002</v>
      </c>
      <c r="M70" s="54">
        <v>0</v>
      </c>
      <c r="N70" s="54">
        <v>10.454599999999999</v>
      </c>
      <c r="O70" s="54">
        <v>14.4596</v>
      </c>
      <c r="P70" s="54">
        <v>10.1957</v>
      </c>
      <c r="Q70" s="54">
        <v>10.1957</v>
      </c>
      <c r="R70" s="54" t="s">
        <v>126</v>
      </c>
      <c r="S70" s="54" t="s">
        <v>126</v>
      </c>
      <c r="T70" s="54">
        <v>11.8619</v>
      </c>
      <c r="U70" s="54">
        <v>10.5</v>
      </c>
      <c r="V70" s="54">
        <v>11.8619</v>
      </c>
      <c r="W70" s="54">
        <v>11.8619</v>
      </c>
      <c r="X70" s="54">
        <v>0</v>
      </c>
      <c r="Y70" s="54">
        <v>0</v>
      </c>
      <c r="Z70" s="54">
        <v>9.1135000000000002</v>
      </c>
      <c r="AA70" s="54">
        <v>14.4597</v>
      </c>
      <c r="AB70" s="54">
        <v>8.3942999999999994</v>
      </c>
      <c r="AC70" s="54">
        <v>8.3942999999999994</v>
      </c>
      <c r="AD70" s="54">
        <v>0</v>
      </c>
      <c r="AE70" s="54">
        <v>0</v>
      </c>
    </row>
    <row r="71" spans="1:32" ht="13.8" hidden="1" outlineLevel="1" collapsed="1">
      <c r="A71" s="12">
        <v>42370</v>
      </c>
      <c r="B71" s="54">
        <v>24.762</v>
      </c>
      <c r="C71" s="54">
        <v>27.196999999999999</v>
      </c>
      <c r="D71" s="54">
        <v>23.684799999999999</v>
      </c>
      <c r="E71" s="54">
        <v>23.7179</v>
      </c>
      <c r="F71" s="54">
        <v>23.584800000000001</v>
      </c>
      <c r="G71" s="54">
        <v>0</v>
      </c>
      <c r="H71" s="54">
        <v>25.046199999999999</v>
      </c>
      <c r="I71" s="54">
        <v>27.7788</v>
      </c>
      <c r="J71" s="54">
        <v>23.868099999999998</v>
      </c>
      <c r="K71" s="54">
        <v>23.9634</v>
      </c>
      <c r="L71" s="54">
        <v>23.584800000000001</v>
      </c>
      <c r="M71" s="54">
        <v>0</v>
      </c>
      <c r="N71" s="54">
        <v>9.9140999999999995</v>
      </c>
      <c r="O71" s="54">
        <v>11.7638</v>
      </c>
      <c r="P71" s="54">
        <v>7.2135999999999996</v>
      </c>
      <c r="Q71" s="54">
        <v>7.2135999999999996</v>
      </c>
      <c r="R71" s="54" t="s">
        <v>126</v>
      </c>
      <c r="S71" s="54" t="s">
        <v>126</v>
      </c>
      <c r="T71" s="54">
        <v>8.2026000000000003</v>
      </c>
      <c r="U71" s="54">
        <v>10.2081</v>
      </c>
      <c r="V71" s="54">
        <v>6.6401000000000003</v>
      </c>
      <c r="W71" s="54">
        <v>6.6401000000000003</v>
      </c>
      <c r="X71" s="54">
        <v>0</v>
      </c>
      <c r="Y71" s="54">
        <v>0</v>
      </c>
      <c r="Z71" s="54">
        <v>12.6713</v>
      </c>
      <c r="AA71" s="54">
        <v>13.0641</v>
      </c>
      <c r="AB71" s="54">
        <v>10.5448</v>
      </c>
      <c r="AC71" s="54">
        <v>10.5448</v>
      </c>
      <c r="AD71" s="54">
        <v>0</v>
      </c>
      <c r="AE71" s="54">
        <v>0</v>
      </c>
    </row>
    <row r="72" spans="1:32" ht="13.8" hidden="1" outlineLevel="1" collapsed="1">
      <c r="A72" s="12">
        <v>42401</v>
      </c>
      <c r="B72" s="54">
        <v>24.183199999999999</v>
      </c>
      <c r="C72" s="54">
        <v>26.684699999999999</v>
      </c>
      <c r="D72" s="54">
        <v>22.660499999999999</v>
      </c>
      <c r="E72" s="54">
        <v>22.565100000000001</v>
      </c>
      <c r="F72" s="54">
        <v>22.8338</v>
      </c>
      <c r="G72" s="54">
        <v>0</v>
      </c>
      <c r="H72" s="54">
        <v>25.6417</v>
      </c>
      <c r="I72" s="54">
        <v>27.532699999999998</v>
      </c>
      <c r="J72" s="54">
        <v>24.416</v>
      </c>
      <c r="K72" s="54">
        <v>25.174900000000001</v>
      </c>
      <c r="L72" s="54">
        <v>23.236999999999998</v>
      </c>
      <c r="M72" s="54">
        <v>0</v>
      </c>
      <c r="N72" s="54">
        <v>10.4749</v>
      </c>
      <c r="O72" s="54">
        <v>13.547700000000001</v>
      </c>
      <c r="P72" s="54">
        <v>9.5120000000000005</v>
      </c>
      <c r="Q72" s="54">
        <v>9.6265999999999998</v>
      </c>
      <c r="R72" s="54">
        <v>8.2087000000000003</v>
      </c>
      <c r="S72" s="54" t="s">
        <v>126</v>
      </c>
      <c r="T72" s="54">
        <v>8.8218999999999994</v>
      </c>
      <c r="U72" s="54">
        <v>11.5</v>
      </c>
      <c r="V72" s="54">
        <v>7.8440000000000003</v>
      </c>
      <c r="W72" s="54">
        <v>7.8440000000000003</v>
      </c>
      <c r="X72" s="54">
        <v>0</v>
      </c>
      <c r="Y72" s="54">
        <v>0</v>
      </c>
      <c r="Z72" s="54">
        <v>13.3687</v>
      </c>
      <c r="AA72" s="54">
        <v>18.648499999999999</v>
      </c>
      <c r="AB72" s="54">
        <v>12.1463</v>
      </c>
      <c r="AC72" s="54">
        <v>13.183999999999999</v>
      </c>
      <c r="AD72" s="54">
        <v>8.2087000000000003</v>
      </c>
      <c r="AE72" s="54">
        <v>0</v>
      </c>
    </row>
    <row r="73" spans="1:32" ht="13.8" hidden="1" outlineLevel="1" collapsed="1">
      <c r="A73" s="12">
        <v>42430</v>
      </c>
      <c r="B73" s="54">
        <v>25.3599</v>
      </c>
      <c r="C73" s="54">
        <v>27.164300000000001</v>
      </c>
      <c r="D73" s="54">
        <v>23.563300000000002</v>
      </c>
      <c r="E73" s="54">
        <v>24.1966</v>
      </c>
      <c r="F73" s="54">
        <v>19.137499999999999</v>
      </c>
      <c r="G73" s="54">
        <v>0</v>
      </c>
      <c r="H73" s="54">
        <v>26.1205</v>
      </c>
      <c r="I73" s="54">
        <v>27.3477</v>
      </c>
      <c r="J73" s="54">
        <v>24.829599999999999</v>
      </c>
      <c r="K73" s="54">
        <v>25.151399999999999</v>
      </c>
      <c r="L73" s="54">
        <v>22.142099999999999</v>
      </c>
      <c r="M73" s="54">
        <v>0</v>
      </c>
      <c r="N73" s="54">
        <v>9.1374999999999993</v>
      </c>
      <c r="O73" s="54">
        <v>17.440100000000001</v>
      </c>
      <c r="P73" s="54">
        <v>6.9809999999999999</v>
      </c>
      <c r="Q73" s="54">
        <v>6.6227</v>
      </c>
      <c r="R73" s="54">
        <v>7.6052999999999997</v>
      </c>
      <c r="S73" s="54">
        <v>0</v>
      </c>
      <c r="T73" s="54">
        <v>6.3989000000000003</v>
      </c>
      <c r="U73" s="54">
        <v>10.5</v>
      </c>
      <c r="V73" s="54">
        <v>6.3974000000000002</v>
      </c>
      <c r="W73" s="54">
        <v>6.3974000000000002</v>
      </c>
      <c r="X73" s="54">
        <v>0</v>
      </c>
      <c r="Y73" s="54">
        <v>0</v>
      </c>
      <c r="Z73" s="54">
        <v>10.8337</v>
      </c>
      <c r="AA73" s="54">
        <v>17.444900000000001</v>
      </c>
      <c r="AB73" s="54">
        <v>7.5232999999999999</v>
      </c>
      <c r="AC73" s="54">
        <v>7.3289</v>
      </c>
      <c r="AD73" s="54">
        <v>7.6052999999999997</v>
      </c>
      <c r="AE73" s="54">
        <v>0</v>
      </c>
    </row>
    <row r="74" spans="1:32" ht="13.8" hidden="1" outlineLevel="1" collapsed="1">
      <c r="A74" s="12">
        <v>42461</v>
      </c>
      <c r="B74" s="54">
        <v>25.2455</v>
      </c>
      <c r="C74" s="54">
        <v>27.223700000000001</v>
      </c>
      <c r="D74" s="54">
        <v>23.0444</v>
      </c>
      <c r="E74" s="54">
        <v>23.678000000000001</v>
      </c>
      <c r="F74" s="54">
        <v>19.919599999999999</v>
      </c>
      <c r="G74" s="54">
        <v>0</v>
      </c>
      <c r="H74" s="54">
        <v>25.7714</v>
      </c>
      <c r="I74" s="54">
        <v>27.4663</v>
      </c>
      <c r="J74" s="54">
        <v>23.834299999999999</v>
      </c>
      <c r="K74" s="54">
        <v>24.232299999999999</v>
      </c>
      <c r="L74" s="54">
        <v>21.664400000000001</v>
      </c>
      <c r="M74" s="54">
        <v>0</v>
      </c>
      <c r="N74" s="54">
        <v>9.65</v>
      </c>
      <c r="O74" s="54">
        <v>15.5504</v>
      </c>
      <c r="P74" s="54">
        <v>6.7611999999999997</v>
      </c>
      <c r="Q74" s="54">
        <v>6.1595000000000004</v>
      </c>
      <c r="R74" s="54">
        <v>7.5</v>
      </c>
      <c r="S74" s="54" t="s">
        <v>126</v>
      </c>
      <c r="T74" s="54">
        <v>4.8962000000000003</v>
      </c>
      <c r="U74" s="54">
        <v>0</v>
      </c>
      <c r="V74" s="54">
        <v>4.8962000000000003</v>
      </c>
      <c r="W74" s="54">
        <v>4.8962000000000003</v>
      </c>
      <c r="X74" s="54">
        <v>0</v>
      </c>
      <c r="Y74" s="54">
        <v>0</v>
      </c>
      <c r="Z74" s="54">
        <v>11.6724</v>
      </c>
      <c r="AA74" s="54">
        <v>15.5504</v>
      </c>
      <c r="AB74" s="54">
        <v>8.2539999999999996</v>
      </c>
      <c r="AC74" s="54">
        <v>11.430999999999999</v>
      </c>
      <c r="AD74" s="54">
        <v>7.5</v>
      </c>
      <c r="AE74" s="54">
        <v>0</v>
      </c>
    </row>
    <row r="75" spans="1:32" ht="13.8" hidden="1" outlineLevel="1" collapsed="1">
      <c r="A75" s="12">
        <v>42491</v>
      </c>
      <c r="B75" s="54">
        <v>17.7258</v>
      </c>
      <c r="C75" s="54">
        <v>26.629000000000001</v>
      </c>
      <c r="D75" s="54">
        <v>14.8248</v>
      </c>
      <c r="E75" s="54">
        <v>22.616299999999999</v>
      </c>
      <c r="F75" s="54">
        <v>11.211</v>
      </c>
      <c r="G75" s="54">
        <v>12.055</v>
      </c>
      <c r="H75" s="54">
        <v>24.790900000000001</v>
      </c>
      <c r="I75" s="54">
        <v>27.1174</v>
      </c>
      <c r="J75" s="54">
        <v>22.714600000000001</v>
      </c>
      <c r="K75" s="54">
        <v>22.795200000000001</v>
      </c>
      <c r="L75" s="54">
        <v>22.331199999999999</v>
      </c>
      <c r="M75" s="54">
        <v>0</v>
      </c>
      <c r="N75" s="54">
        <v>10.580299999999999</v>
      </c>
      <c r="O75" s="54">
        <v>13.2232</v>
      </c>
      <c r="P75" s="54">
        <v>10.5336</v>
      </c>
      <c r="Q75" s="54">
        <v>11.5</v>
      </c>
      <c r="R75" s="54">
        <v>9.3172999999999995</v>
      </c>
      <c r="S75" s="54">
        <v>12.055</v>
      </c>
      <c r="T75" s="54">
        <v>10.644600000000001</v>
      </c>
      <c r="U75" s="54">
        <v>11.5</v>
      </c>
      <c r="V75" s="54">
        <v>10.6343</v>
      </c>
      <c r="W75" s="54">
        <v>0</v>
      </c>
      <c r="X75" s="54">
        <v>9.4423999999999992</v>
      </c>
      <c r="Y75" s="54">
        <v>12.055</v>
      </c>
      <c r="Z75" s="54">
        <v>9.1922999999999995</v>
      </c>
      <c r="AA75" s="54">
        <v>16.4358</v>
      </c>
      <c r="AB75" s="54">
        <v>8.0416000000000007</v>
      </c>
      <c r="AC75" s="54">
        <v>11.5</v>
      </c>
      <c r="AD75" s="54">
        <v>7.2506000000000004</v>
      </c>
      <c r="AE75" s="54">
        <v>0</v>
      </c>
    </row>
    <row r="76" spans="1:32" ht="13.8" hidden="1" outlineLevel="1" collapsed="1">
      <c r="A76" s="12">
        <v>42522</v>
      </c>
      <c r="B76" s="54">
        <v>23.777799999999999</v>
      </c>
      <c r="C76" s="54">
        <v>26.258199999999999</v>
      </c>
      <c r="D76" s="54">
        <v>21.684999999999999</v>
      </c>
      <c r="E76" s="54">
        <v>23.141300000000001</v>
      </c>
      <c r="F76" s="54">
        <v>11.8705</v>
      </c>
      <c r="G76" s="54">
        <v>10.222799999999999</v>
      </c>
      <c r="H76" s="54">
        <v>24.823899999999998</v>
      </c>
      <c r="I76" s="54">
        <v>26.527200000000001</v>
      </c>
      <c r="J76" s="54">
        <v>23.245200000000001</v>
      </c>
      <c r="K76" s="54">
        <v>23.241599999999998</v>
      </c>
      <c r="L76" s="54">
        <v>23.475100000000001</v>
      </c>
      <c r="M76" s="54">
        <v>0</v>
      </c>
      <c r="N76" s="54">
        <v>10.5284</v>
      </c>
      <c r="O76" s="54">
        <v>16.0916</v>
      </c>
      <c r="P76" s="54">
        <v>9.4591999999999992</v>
      </c>
      <c r="Q76" s="54">
        <v>12.272600000000001</v>
      </c>
      <c r="R76" s="54">
        <v>7.3000999999999996</v>
      </c>
      <c r="S76" s="54">
        <v>10.222799999999999</v>
      </c>
      <c r="T76" s="54">
        <v>10.514900000000001</v>
      </c>
      <c r="U76" s="54">
        <v>11.5</v>
      </c>
      <c r="V76" s="54">
        <v>10.408899999999999</v>
      </c>
      <c r="W76" s="54">
        <v>12.5</v>
      </c>
      <c r="X76" s="54">
        <v>0</v>
      </c>
      <c r="Y76" s="54">
        <v>10.222799999999999</v>
      </c>
      <c r="Z76" s="54">
        <v>10.5509</v>
      </c>
      <c r="AA76" s="54">
        <v>18.863099999999999</v>
      </c>
      <c r="AB76" s="54">
        <v>7.5076999999999998</v>
      </c>
      <c r="AC76" s="54">
        <v>11.5</v>
      </c>
      <c r="AD76" s="54">
        <v>7.3000999999999996</v>
      </c>
      <c r="AE76" s="54">
        <v>0</v>
      </c>
    </row>
    <row r="77" spans="1:32" ht="13.8" hidden="1" outlineLevel="1" collapsed="1">
      <c r="A77" s="12">
        <v>42552</v>
      </c>
      <c r="B77" s="54">
        <v>17.57</v>
      </c>
      <c r="C77" s="54">
        <v>25.680900000000001</v>
      </c>
      <c r="D77" s="54">
        <v>15.7578</v>
      </c>
      <c r="E77" s="54">
        <v>20.216000000000001</v>
      </c>
      <c r="F77" s="54">
        <v>14.2743</v>
      </c>
      <c r="G77" s="54">
        <v>0</v>
      </c>
      <c r="H77" s="54">
        <v>17.8964</v>
      </c>
      <c r="I77" s="54">
        <v>25.967199999999998</v>
      </c>
      <c r="J77" s="54">
        <v>16.049600000000002</v>
      </c>
      <c r="K77" s="54">
        <v>22.226800000000001</v>
      </c>
      <c r="L77" s="54">
        <v>14.315099999999999</v>
      </c>
      <c r="M77" s="54">
        <v>0</v>
      </c>
      <c r="N77" s="54">
        <v>10.3421</v>
      </c>
      <c r="O77" s="54">
        <v>14.2475</v>
      </c>
      <c r="P77" s="54">
        <v>9.8925000000000001</v>
      </c>
      <c r="Q77" s="54">
        <v>9.9328000000000003</v>
      </c>
      <c r="R77" s="54">
        <v>9.6416000000000004</v>
      </c>
      <c r="S77" s="54" t="s">
        <v>126</v>
      </c>
      <c r="T77" s="54">
        <v>10</v>
      </c>
      <c r="U77" s="54">
        <v>0</v>
      </c>
      <c r="V77" s="54">
        <v>10</v>
      </c>
      <c r="W77" s="54">
        <v>10</v>
      </c>
      <c r="X77" s="54">
        <v>0</v>
      </c>
      <c r="Y77" s="54">
        <v>0</v>
      </c>
      <c r="Z77" s="54">
        <v>11.0174</v>
      </c>
      <c r="AA77" s="54">
        <v>14.2475</v>
      </c>
      <c r="AB77" s="54">
        <v>9.5862999999999996</v>
      </c>
      <c r="AC77" s="54">
        <v>9.5234000000000005</v>
      </c>
      <c r="AD77" s="54">
        <v>9.6416000000000004</v>
      </c>
      <c r="AE77" s="54">
        <v>0</v>
      </c>
    </row>
    <row r="78" spans="1:32" ht="13.8" hidden="1" outlineLevel="1" collapsed="1">
      <c r="A78" s="12">
        <v>42583</v>
      </c>
      <c r="B78" s="54">
        <v>21.529599999999999</v>
      </c>
      <c r="C78" s="54">
        <v>26.459700000000002</v>
      </c>
      <c r="D78" s="54">
        <v>19.500299999999999</v>
      </c>
      <c r="E78" s="54">
        <v>19.9392</v>
      </c>
      <c r="F78" s="54">
        <v>17.254200000000001</v>
      </c>
      <c r="G78" s="54">
        <v>0</v>
      </c>
      <c r="H78" s="54">
        <v>22.573699999999999</v>
      </c>
      <c r="I78" s="54">
        <v>26.681000000000001</v>
      </c>
      <c r="J78" s="54">
        <v>20.696999999999999</v>
      </c>
      <c r="K78" s="54">
        <v>20.555199999999999</v>
      </c>
      <c r="L78" s="54">
        <v>21.738399999999999</v>
      </c>
      <c r="M78" s="54">
        <v>0</v>
      </c>
      <c r="N78" s="54">
        <v>11.074</v>
      </c>
      <c r="O78" s="54">
        <v>16.6694</v>
      </c>
      <c r="P78" s="54">
        <v>10.6465</v>
      </c>
      <c r="Q78" s="54">
        <v>12.126099999999999</v>
      </c>
      <c r="R78" s="54">
        <v>9.0854999999999997</v>
      </c>
      <c r="S78" s="54" t="s">
        <v>126</v>
      </c>
      <c r="T78" s="54">
        <v>12.11</v>
      </c>
      <c r="U78" s="54">
        <v>0</v>
      </c>
      <c r="V78" s="54">
        <v>12.11</v>
      </c>
      <c r="W78" s="54">
        <v>12.5</v>
      </c>
      <c r="X78" s="54">
        <v>8.3009000000000004</v>
      </c>
      <c r="Y78" s="54">
        <v>0</v>
      </c>
      <c r="Z78" s="54">
        <v>10.3697</v>
      </c>
      <c r="AA78" s="54">
        <v>16.6694</v>
      </c>
      <c r="AB78" s="54">
        <v>9.5167999999999999</v>
      </c>
      <c r="AC78" s="54">
        <v>10.876099999999999</v>
      </c>
      <c r="AD78" s="54">
        <v>9.1567000000000007</v>
      </c>
      <c r="AE78" s="54">
        <v>0</v>
      </c>
    </row>
    <row r="79" spans="1:32" ht="13.8" hidden="1" outlineLevel="1" collapsed="1">
      <c r="A79" s="12">
        <v>42614</v>
      </c>
      <c r="B79" s="54">
        <v>20.4191</v>
      </c>
      <c r="C79" s="54">
        <v>25.083600000000001</v>
      </c>
      <c r="D79" s="54">
        <v>18.667400000000001</v>
      </c>
      <c r="E79" s="54">
        <v>18.703700000000001</v>
      </c>
      <c r="F79" s="54">
        <v>17.892700000000001</v>
      </c>
      <c r="G79" s="54">
        <v>28</v>
      </c>
      <c r="H79" s="54">
        <v>21.588999999999999</v>
      </c>
      <c r="I79" s="54">
        <v>25.268599999999999</v>
      </c>
      <c r="J79" s="54">
        <v>20.012599999999999</v>
      </c>
      <c r="K79" s="54">
        <v>19.994299999999999</v>
      </c>
      <c r="L79" s="54">
        <v>20.423500000000001</v>
      </c>
      <c r="M79" s="54">
        <v>28</v>
      </c>
      <c r="N79" s="54">
        <v>10.563599999999999</v>
      </c>
      <c r="O79" s="54">
        <v>14.9994</v>
      </c>
      <c r="P79" s="54">
        <v>10.348100000000001</v>
      </c>
      <c r="Q79" s="54">
        <v>10.514900000000001</v>
      </c>
      <c r="R79" s="54">
        <v>7.9924999999999997</v>
      </c>
      <c r="S79" s="54" t="s">
        <v>126</v>
      </c>
      <c r="T79" s="54">
        <v>11.1287</v>
      </c>
      <c r="U79" s="54">
        <v>0</v>
      </c>
      <c r="V79" s="54">
        <v>11.1287</v>
      </c>
      <c r="W79" s="54">
        <v>11.2112</v>
      </c>
      <c r="X79" s="54">
        <v>8.3009000000000004</v>
      </c>
      <c r="Y79" s="54">
        <v>0</v>
      </c>
      <c r="Z79" s="54">
        <v>9.6229999999999993</v>
      </c>
      <c r="AA79" s="54">
        <v>14.9994</v>
      </c>
      <c r="AB79" s="54">
        <v>8.8657000000000004</v>
      </c>
      <c r="AC79" s="54">
        <v>9.0245999999999995</v>
      </c>
      <c r="AD79" s="54">
        <v>7.8722000000000003</v>
      </c>
      <c r="AE79" s="54">
        <v>0</v>
      </c>
      <c r="AF79" s="171"/>
    </row>
    <row r="80" spans="1:32" ht="13.8" hidden="1" outlineLevel="1" collapsed="1">
      <c r="A80" s="12">
        <v>42644</v>
      </c>
      <c r="B80" s="54">
        <v>13.435499999999999</v>
      </c>
      <c r="C80" s="54">
        <v>25.613</v>
      </c>
      <c r="D80" s="54">
        <v>12.1798</v>
      </c>
      <c r="E80" s="54">
        <v>17.991199999999999</v>
      </c>
      <c r="F80" s="54">
        <v>11.2258</v>
      </c>
      <c r="G80" s="54">
        <v>7.1544999999999996</v>
      </c>
      <c r="H80" s="54">
        <v>15.543799999999999</v>
      </c>
      <c r="I80" s="54">
        <v>25.710799999999999</v>
      </c>
      <c r="J80" s="54">
        <v>14.096</v>
      </c>
      <c r="K80" s="54">
        <v>19.408100000000001</v>
      </c>
      <c r="L80" s="54">
        <v>11.298299999999999</v>
      </c>
      <c r="M80" s="54">
        <v>0</v>
      </c>
      <c r="N80" s="54">
        <v>7.3102999999999998</v>
      </c>
      <c r="O80" s="54">
        <v>13.455399999999999</v>
      </c>
      <c r="P80" s="54">
        <v>7.2923</v>
      </c>
      <c r="Q80" s="54">
        <v>8.1828000000000003</v>
      </c>
      <c r="R80" s="54">
        <v>7.3799000000000001</v>
      </c>
      <c r="S80" s="54">
        <v>7.1544999999999996</v>
      </c>
      <c r="T80" s="54">
        <v>6.6181000000000001</v>
      </c>
      <c r="U80" s="54">
        <v>0</v>
      </c>
      <c r="V80" s="54">
        <v>6.6181000000000001</v>
      </c>
      <c r="W80" s="54">
        <v>6.5964</v>
      </c>
      <c r="X80" s="54">
        <v>8.3009000000000004</v>
      </c>
      <c r="Y80" s="54">
        <v>0</v>
      </c>
      <c r="Z80" s="54">
        <v>7.3875999999999999</v>
      </c>
      <c r="AA80" s="54">
        <v>13.455399999999999</v>
      </c>
      <c r="AB80" s="54">
        <v>7.3678999999999997</v>
      </c>
      <c r="AC80" s="54">
        <v>13.9038</v>
      </c>
      <c r="AD80" s="54">
        <v>7.3407</v>
      </c>
      <c r="AE80" s="54">
        <v>7.1544999999999996</v>
      </c>
      <c r="AF80" s="171"/>
    </row>
    <row r="81" spans="1:32" ht="13.8" hidden="1" outlineLevel="1" collapsed="1">
      <c r="A81" s="12">
        <v>42675</v>
      </c>
      <c r="B81" s="54">
        <v>17.612400000000001</v>
      </c>
      <c r="C81" s="54">
        <v>24.549199999999999</v>
      </c>
      <c r="D81" s="54">
        <v>15.103</v>
      </c>
      <c r="E81" s="54">
        <v>19.042899999999999</v>
      </c>
      <c r="F81" s="54">
        <v>20.5991</v>
      </c>
      <c r="G81" s="54">
        <v>1.5893999999999999</v>
      </c>
      <c r="H81" s="54">
        <v>21.300699999999999</v>
      </c>
      <c r="I81" s="54">
        <v>24.666599999999999</v>
      </c>
      <c r="J81" s="54">
        <v>19.601900000000001</v>
      </c>
      <c r="K81" s="54">
        <v>19.412299999999998</v>
      </c>
      <c r="L81" s="54">
        <v>20.976500000000001</v>
      </c>
      <c r="M81" s="54">
        <v>0</v>
      </c>
      <c r="N81" s="54">
        <v>4.2499000000000002</v>
      </c>
      <c r="O81" s="54">
        <v>13.5</v>
      </c>
      <c r="P81" s="54">
        <v>4.1288</v>
      </c>
      <c r="Q81" s="54">
        <v>14.835900000000001</v>
      </c>
      <c r="R81" s="54">
        <v>7.1816000000000004</v>
      </c>
      <c r="S81" s="54">
        <v>1.5893999999999999</v>
      </c>
      <c r="T81" s="54">
        <v>14.7316</v>
      </c>
      <c r="U81" s="54">
        <v>0</v>
      </c>
      <c r="V81" s="54">
        <v>14.7316</v>
      </c>
      <c r="W81" s="54">
        <v>14.7316</v>
      </c>
      <c r="X81" s="54">
        <v>0</v>
      </c>
      <c r="Y81" s="54">
        <v>0</v>
      </c>
      <c r="Z81" s="54">
        <v>2.2450999999999999</v>
      </c>
      <c r="AA81" s="54">
        <v>13.5</v>
      </c>
      <c r="AB81" s="54">
        <v>2.0691999999999999</v>
      </c>
      <c r="AC81" s="54">
        <v>15.5</v>
      </c>
      <c r="AD81" s="54">
        <v>7.1816000000000004</v>
      </c>
      <c r="AE81" s="54">
        <v>1.5893999999999999</v>
      </c>
      <c r="AF81" s="171"/>
    </row>
    <row r="82" spans="1:32" ht="13.8" hidden="1" outlineLevel="1" collapsed="1">
      <c r="A82" s="12">
        <v>42705</v>
      </c>
      <c r="B82" s="54">
        <v>20.12</v>
      </c>
      <c r="C82" s="54">
        <v>24.443100000000001</v>
      </c>
      <c r="D82" s="54">
        <v>18.1616</v>
      </c>
      <c r="E82" s="54">
        <v>18.528700000000001</v>
      </c>
      <c r="F82" s="54">
        <v>18.1448</v>
      </c>
      <c r="G82" s="54">
        <v>6.4419000000000004</v>
      </c>
      <c r="H82" s="54">
        <v>20.9909</v>
      </c>
      <c r="I82" s="54">
        <v>24.6875</v>
      </c>
      <c r="J82" s="54">
        <v>19.201699999999999</v>
      </c>
      <c r="K82" s="54">
        <v>19.154199999999999</v>
      </c>
      <c r="L82" s="54">
        <v>20.258800000000001</v>
      </c>
      <c r="M82" s="54">
        <v>0</v>
      </c>
      <c r="N82" s="54">
        <v>7.8247999999999998</v>
      </c>
      <c r="O82" s="54">
        <v>14.11</v>
      </c>
      <c r="P82" s="54">
        <v>7.0567000000000002</v>
      </c>
      <c r="Q82" s="54">
        <v>7.6687000000000003</v>
      </c>
      <c r="R82" s="54">
        <v>4.9934000000000003</v>
      </c>
      <c r="S82" s="54">
        <v>6.4419000000000004</v>
      </c>
      <c r="T82" s="54">
        <v>10.871499999999999</v>
      </c>
      <c r="U82" s="54">
        <v>10</v>
      </c>
      <c r="V82" s="54">
        <v>10.873799999999999</v>
      </c>
      <c r="W82" s="54">
        <v>10.873799999999999</v>
      </c>
      <c r="X82" s="54">
        <v>0</v>
      </c>
      <c r="Y82" s="54">
        <v>0</v>
      </c>
      <c r="Z82" s="54">
        <v>7.3471000000000002</v>
      </c>
      <c r="AA82" s="54">
        <v>14.123200000000001</v>
      </c>
      <c r="AB82" s="54">
        <v>6.3739999999999997</v>
      </c>
      <c r="AC82" s="54">
        <v>6.5552000000000001</v>
      </c>
      <c r="AD82" s="54">
        <v>4.9934000000000003</v>
      </c>
      <c r="AE82" s="54">
        <v>6.4419000000000004</v>
      </c>
      <c r="AF82" s="171"/>
    </row>
    <row r="83" spans="1:32" ht="13.8" hidden="1" outlineLevel="1" collapsed="1">
      <c r="A83" s="12">
        <v>42736</v>
      </c>
      <c r="B83" s="54">
        <v>20.706099999999999</v>
      </c>
      <c r="C83" s="54">
        <v>23.209800000000001</v>
      </c>
      <c r="D83" s="54">
        <v>18.921900000000001</v>
      </c>
      <c r="E83" s="54">
        <v>18.963000000000001</v>
      </c>
      <c r="F83" s="54">
        <v>17.428999999999998</v>
      </c>
      <c r="G83" s="54">
        <v>0</v>
      </c>
      <c r="H83" s="54">
        <v>20.890899999999998</v>
      </c>
      <c r="I83" s="54">
        <v>23.3781</v>
      </c>
      <c r="J83" s="54">
        <v>19.108499999999999</v>
      </c>
      <c r="K83" s="54">
        <v>19.070399999999999</v>
      </c>
      <c r="L83" s="54">
        <v>21.000900000000001</v>
      </c>
      <c r="M83" s="54">
        <v>0</v>
      </c>
      <c r="N83" s="54">
        <v>9.7562999999999995</v>
      </c>
      <c r="O83" s="54">
        <v>10.8386</v>
      </c>
      <c r="P83" s="54">
        <v>9.2071000000000005</v>
      </c>
      <c r="Q83" s="54">
        <v>9.9191000000000003</v>
      </c>
      <c r="R83" s="54">
        <v>8.1141000000000005</v>
      </c>
      <c r="S83" s="54" t="s">
        <v>126</v>
      </c>
      <c r="T83" s="54">
        <v>9.3486999999999991</v>
      </c>
      <c r="U83" s="54">
        <v>0</v>
      </c>
      <c r="V83" s="54">
        <v>9.3486999999999991</v>
      </c>
      <c r="W83" s="54">
        <v>9.9191000000000003</v>
      </c>
      <c r="X83" s="54">
        <v>8.3007000000000009</v>
      </c>
      <c r="Y83" s="54">
        <v>0</v>
      </c>
      <c r="Z83" s="54">
        <v>10.4222</v>
      </c>
      <c r="AA83" s="54">
        <v>10.8386</v>
      </c>
      <c r="AB83" s="54">
        <v>7.1664000000000003</v>
      </c>
      <c r="AC83" s="54">
        <v>0</v>
      </c>
      <c r="AD83" s="54">
        <v>7.1664000000000003</v>
      </c>
      <c r="AE83" s="54">
        <v>0</v>
      </c>
      <c r="AF83" s="171"/>
    </row>
    <row r="84" spans="1:32" ht="13.8" hidden="1" outlineLevel="1" collapsed="1">
      <c r="A84" s="12">
        <v>42767</v>
      </c>
      <c r="B84" s="54">
        <v>16.698799999999999</v>
      </c>
      <c r="C84" s="54">
        <v>23.514900000000001</v>
      </c>
      <c r="D84" s="54">
        <v>15.0502</v>
      </c>
      <c r="E84" s="54">
        <v>17.5672</v>
      </c>
      <c r="F84" s="54">
        <v>13.7148</v>
      </c>
      <c r="G84" s="54">
        <v>0</v>
      </c>
      <c r="H84" s="54">
        <v>17.0108</v>
      </c>
      <c r="I84" s="54">
        <v>23.6295</v>
      </c>
      <c r="J84" s="54">
        <v>15.3278</v>
      </c>
      <c r="K84" s="54">
        <v>17.957899999999999</v>
      </c>
      <c r="L84" s="54">
        <v>13.8726</v>
      </c>
      <c r="M84" s="54">
        <v>0</v>
      </c>
      <c r="N84" s="54">
        <v>11.349399999999999</v>
      </c>
      <c r="O84" s="54">
        <v>16.663499999999999</v>
      </c>
      <c r="P84" s="54">
        <v>11.0213</v>
      </c>
      <c r="Q84" s="54">
        <v>7.8429000000000002</v>
      </c>
      <c r="R84" s="54">
        <v>11.8544</v>
      </c>
      <c r="S84" s="54" t="s">
        <v>126</v>
      </c>
      <c r="T84" s="54">
        <v>6.5391000000000004</v>
      </c>
      <c r="U84" s="54">
        <v>0</v>
      </c>
      <c r="V84" s="54">
        <v>6.5391000000000004</v>
      </c>
      <c r="W84" s="54">
        <v>6.2880000000000003</v>
      </c>
      <c r="X84" s="54">
        <v>8.3007000000000009</v>
      </c>
      <c r="Y84" s="54">
        <v>0</v>
      </c>
      <c r="Z84" s="54">
        <v>12.203200000000001</v>
      </c>
      <c r="AA84" s="54">
        <v>16.663499999999999</v>
      </c>
      <c r="AB84" s="54">
        <v>11.875299999999999</v>
      </c>
      <c r="AC84" s="54">
        <v>11.0646</v>
      </c>
      <c r="AD84" s="54">
        <v>11.946300000000001</v>
      </c>
      <c r="AE84" s="54">
        <v>0</v>
      </c>
      <c r="AF84" s="171"/>
    </row>
    <row r="85" spans="1:32" ht="13.8" hidden="1" outlineLevel="1" collapsed="1">
      <c r="A85" s="12">
        <v>42795</v>
      </c>
      <c r="B85" s="54">
        <v>16.631499999999999</v>
      </c>
      <c r="C85" s="54">
        <v>22.726400000000002</v>
      </c>
      <c r="D85" s="54">
        <v>14.1625</v>
      </c>
      <c r="E85" s="54">
        <v>15.793900000000001</v>
      </c>
      <c r="F85" s="54">
        <v>11.1157</v>
      </c>
      <c r="G85" s="54">
        <v>6.9204999999999997</v>
      </c>
      <c r="H85" s="54">
        <v>18.392700000000001</v>
      </c>
      <c r="I85" s="54">
        <v>22.840299999999999</v>
      </c>
      <c r="J85" s="54">
        <v>16.1159</v>
      </c>
      <c r="K85" s="54">
        <v>15.958600000000001</v>
      </c>
      <c r="L85" s="54">
        <v>21.703199999999999</v>
      </c>
      <c r="M85" s="54">
        <v>0</v>
      </c>
      <c r="N85" s="54">
        <v>7.6616</v>
      </c>
      <c r="O85" s="54">
        <v>16.629200000000001</v>
      </c>
      <c r="P85" s="54">
        <v>7.3632999999999997</v>
      </c>
      <c r="Q85" s="54">
        <v>7.3097000000000003</v>
      </c>
      <c r="R85" s="54">
        <v>8.1478000000000002</v>
      </c>
      <c r="S85" s="54">
        <v>6.9204999999999997</v>
      </c>
      <c r="T85" s="54">
        <v>4.0316999999999998</v>
      </c>
      <c r="U85" s="54">
        <v>10</v>
      </c>
      <c r="V85" s="54">
        <v>3.859</v>
      </c>
      <c r="W85" s="54">
        <v>3.859</v>
      </c>
      <c r="X85" s="54">
        <v>0</v>
      </c>
      <c r="Y85" s="54">
        <v>0</v>
      </c>
      <c r="Z85" s="54">
        <v>7.7915000000000001</v>
      </c>
      <c r="AA85" s="54">
        <v>16.8354</v>
      </c>
      <c r="AB85" s="54">
        <v>7.4892000000000003</v>
      </c>
      <c r="AC85" s="54">
        <v>11.1653</v>
      </c>
      <c r="AD85" s="54">
        <v>8.1478000000000002</v>
      </c>
      <c r="AE85" s="54">
        <v>6.9204999999999997</v>
      </c>
      <c r="AF85" s="171"/>
    </row>
    <row r="86" spans="1:32" ht="13.8" hidden="1" outlineLevel="1" collapsed="1">
      <c r="A86" s="12">
        <v>42826</v>
      </c>
      <c r="B86" s="54">
        <v>16.880400000000002</v>
      </c>
      <c r="C86" s="54">
        <v>22.444600000000001</v>
      </c>
      <c r="D86" s="54">
        <v>14.137499999999999</v>
      </c>
      <c r="E86" s="54">
        <v>16.0334</v>
      </c>
      <c r="F86" s="54">
        <v>11.002599999999999</v>
      </c>
      <c r="G86" s="54">
        <v>6.42</v>
      </c>
      <c r="H86" s="54">
        <v>18.875499999999999</v>
      </c>
      <c r="I86" s="54">
        <v>22.552299999999999</v>
      </c>
      <c r="J86" s="54">
        <v>16.526</v>
      </c>
      <c r="K86" s="54">
        <v>16.4587</v>
      </c>
      <c r="L86" s="54">
        <v>18.4542</v>
      </c>
      <c r="M86" s="54">
        <v>0</v>
      </c>
      <c r="N86" s="54">
        <v>6.9741</v>
      </c>
      <c r="O86" s="54">
        <v>16.282299999999999</v>
      </c>
      <c r="P86" s="54">
        <v>6.6482999999999999</v>
      </c>
      <c r="Q86" s="54">
        <v>8.1519999999999992</v>
      </c>
      <c r="R86" s="54">
        <v>6.0766999999999998</v>
      </c>
      <c r="S86" s="54">
        <v>6.42</v>
      </c>
      <c r="T86" s="54">
        <v>7.9824999999999999</v>
      </c>
      <c r="U86" s="54">
        <v>10</v>
      </c>
      <c r="V86" s="54">
        <v>7.9786999999999999</v>
      </c>
      <c r="W86" s="54">
        <v>7.9786999999999999</v>
      </c>
      <c r="X86" s="54">
        <v>0</v>
      </c>
      <c r="Y86" s="54">
        <v>0</v>
      </c>
      <c r="Z86" s="54">
        <v>6.7954999999999997</v>
      </c>
      <c r="AA86" s="54">
        <v>16.335799999999999</v>
      </c>
      <c r="AB86" s="54">
        <v>6.4034000000000004</v>
      </c>
      <c r="AC86" s="54">
        <v>11.5</v>
      </c>
      <c r="AD86" s="54">
        <v>6.0766999999999998</v>
      </c>
      <c r="AE86" s="54">
        <v>6.42</v>
      </c>
      <c r="AF86" s="171"/>
    </row>
    <row r="87" spans="1:32" ht="13.8" hidden="1" outlineLevel="1" collapsed="1">
      <c r="A87" s="12">
        <v>42856</v>
      </c>
      <c r="B87" s="54">
        <v>17.640999999999998</v>
      </c>
      <c r="C87" s="54">
        <v>22.3704</v>
      </c>
      <c r="D87" s="54">
        <v>14.4223</v>
      </c>
      <c r="E87" s="54">
        <v>16.4527</v>
      </c>
      <c r="F87" s="54">
        <v>10.8154</v>
      </c>
      <c r="G87" s="54">
        <v>6.4607000000000001</v>
      </c>
      <c r="H87" s="54">
        <v>20.1952</v>
      </c>
      <c r="I87" s="54">
        <v>22.486499999999999</v>
      </c>
      <c r="J87" s="54">
        <v>17.711400000000001</v>
      </c>
      <c r="K87" s="54">
        <v>17.706199999999999</v>
      </c>
      <c r="L87" s="54">
        <v>17.8262</v>
      </c>
      <c r="M87" s="54">
        <v>0</v>
      </c>
      <c r="N87" s="54">
        <v>9.4435000000000002</v>
      </c>
      <c r="O87" s="54">
        <v>16.8735</v>
      </c>
      <c r="P87" s="54">
        <v>9.1720000000000006</v>
      </c>
      <c r="Q87" s="54">
        <v>11.3263</v>
      </c>
      <c r="R87" s="54">
        <v>9.2845999999999993</v>
      </c>
      <c r="S87" s="54">
        <v>6.4607000000000001</v>
      </c>
      <c r="T87" s="54">
        <v>11.4819</v>
      </c>
      <c r="U87" s="54">
        <v>10</v>
      </c>
      <c r="V87" s="54">
        <v>11.482900000000001</v>
      </c>
      <c r="W87" s="54">
        <v>11.482900000000001</v>
      </c>
      <c r="X87" s="54">
        <v>0</v>
      </c>
      <c r="Y87" s="54">
        <v>0</v>
      </c>
      <c r="Z87" s="54">
        <v>8.5952999999999999</v>
      </c>
      <c r="AA87" s="54">
        <v>16.913900000000002</v>
      </c>
      <c r="AB87" s="54">
        <v>8.1609999999999996</v>
      </c>
      <c r="AC87" s="54">
        <v>10.635999999999999</v>
      </c>
      <c r="AD87" s="54">
        <v>9.2845999999999993</v>
      </c>
      <c r="AE87" s="54">
        <v>6.4607000000000001</v>
      </c>
      <c r="AF87" s="171"/>
    </row>
    <row r="88" spans="1:32" ht="13.8" hidden="1" outlineLevel="1" collapsed="1">
      <c r="A88" s="12">
        <v>42887</v>
      </c>
      <c r="B88" s="54">
        <v>19.14</v>
      </c>
      <c r="C88" s="54">
        <v>22.3811</v>
      </c>
      <c r="D88" s="54">
        <v>15.605700000000001</v>
      </c>
      <c r="E88" s="54">
        <v>17.3931</v>
      </c>
      <c r="F88" s="54">
        <v>13.0145</v>
      </c>
      <c r="G88" s="54">
        <v>0</v>
      </c>
      <c r="H88" s="54">
        <v>21.4465</v>
      </c>
      <c r="I88" s="54">
        <v>22.4664</v>
      </c>
      <c r="J88" s="54">
        <v>19.565200000000001</v>
      </c>
      <c r="K88" s="54">
        <v>19.418500000000002</v>
      </c>
      <c r="L88" s="54">
        <v>20.551200000000001</v>
      </c>
      <c r="M88" s="54">
        <v>0</v>
      </c>
      <c r="N88" s="54">
        <v>10.363300000000001</v>
      </c>
      <c r="O88" s="54">
        <v>16.9971</v>
      </c>
      <c r="P88" s="54">
        <v>10.0932</v>
      </c>
      <c r="Q88" s="54">
        <v>5.3460999999999999</v>
      </c>
      <c r="R88" s="54">
        <v>11.3079</v>
      </c>
      <c r="S88" s="54" t="s">
        <v>126</v>
      </c>
      <c r="T88" s="54">
        <v>9.1242999999999999</v>
      </c>
      <c r="U88" s="54">
        <v>10</v>
      </c>
      <c r="V88" s="54">
        <v>9.1240000000000006</v>
      </c>
      <c r="W88" s="54">
        <v>4.4852999999999996</v>
      </c>
      <c r="X88" s="54">
        <v>11</v>
      </c>
      <c r="Y88" s="54">
        <v>0</v>
      </c>
      <c r="Z88" s="54">
        <v>10.712199999999999</v>
      </c>
      <c r="AA88" s="54">
        <v>17.007300000000001</v>
      </c>
      <c r="AB88" s="54">
        <v>10.3804</v>
      </c>
      <c r="AC88" s="54">
        <v>5.7568999999999999</v>
      </c>
      <c r="AD88" s="54">
        <v>11.3871</v>
      </c>
      <c r="AE88" s="54">
        <v>0</v>
      </c>
      <c r="AF88" s="171"/>
    </row>
    <row r="89" spans="1:32" ht="13.8" hidden="1" outlineLevel="1" collapsed="1">
      <c r="A89" s="12">
        <v>42917</v>
      </c>
      <c r="B89" s="54">
        <v>18.166899999999998</v>
      </c>
      <c r="C89" s="54">
        <v>21.478899999999999</v>
      </c>
      <c r="D89" s="54">
        <v>16.257200000000001</v>
      </c>
      <c r="E89" s="54">
        <v>16.282699999999998</v>
      </c>
      <c r="F89" s="54">
        <v>19.713799999999999</v>
      </c>
      <c r="G89" s="54">
        <v>6.9720000000000004</v>
      </c>
      <c r="H89" s="54">
        <v>20.651599999999998</v>
      </c>
      <c r="I89" s="54">
        <v>21.848299999999998</v>
      </c>
      <c r="J89" s="54">
        <v>19.7425</v>
      </c>
      <c r="K89" s="54">
        <v>18.459299999999999</v>
      </c>
      <c r="L89" s="54">
        <v>21.7364</v>
      </c>
      <c r="M89" s="54">
        <v>0</v>
      </c>
      <c r="N89" s="54">
        <v>7.2145999999999999</v>
      </c>
      <c r="O89" s="54">
        <v>12.081300000000001</v>
      </c>
      <c r="P89" s="54">
        <v>6.8211000000000004</v>
      </c>
      <c r="Q89" s="54">
        <v>5.9352</v>
      </c>
      <c r="R89" s="54">
        <v>8.1006999999999998</v>
      </c>
      <c r="S89" s="54">
        <v>6.9720000000000004</v>
      </c>
      <c r="T89" s="54">
        <v>3.9864999999999999</v>
      </c>
      <c r="U89" s="54">
        <v>10</v>
      </c>
      <c r="V89" s="54">
        <v>3.9824999999999999</v>
      </c>
      <c r="W89" s="54">
        <v>3.7869000000000002</v>
      </c>
      <c r="X89" s="54">
        <v>6.2942999999999998</v>
      </c>
      <c r="Y89" s="54">
        <v>0</v>
      </c>
      <c r="Z89" s="54">
        <v>8.3132000000000001</v>
      </c>
      <c r="AA89" s="54">
        <v>12.0861</v>
      </c>
      <c r="AB89" s="54">
        <v>7.8939000000000004</v>
      </c>
      <c r="AC89" s="54">
        <v>11.7364</v>
      </c>
      <c r="AD89" s="54">
        <v>8.3374000000000006</v>
      </c>
      <c r="AE89" s="54">
        <v>6.9720000000000004</v>
      </c>
      <c r="AF89" s="171"/>
    </row>
    <row r="90" spans="1:32" ht="13.8" hidden="1" outlineLevel="1" collapsed="1">
      <c r="A90" s="12">
        <v>42948</v>
      </c>
      <c r="B90" s="54">
        <v>18.8355</v>
      </c>
      <c r="C90" s="54">
        <v>20.7347</v>
      </c>
      <c r="D90" s="54">
        <v>16.914300000000001</v>
      </c>
      <c r="E90" s="54">
        <v>17.853899999999999</v>
      </c>
      <c r="F90" s="54">
        <v>10.1999</v>
      </c>
      <c r="G90" s="54">
        <v>0</v>
      </c>
      <c r="H90" s="54">
        <v>19.8475</v>
      </c>
      <c r="I90" s="54">
        <v>21.293900000000001</v>
      </c>
      <c r="J90" s="54">
        <v>18.266300000000001</v>
      </c>
      <c r="K90" s="54">
        <v>18.1569</v>
      </c>
      <c r="L90" s="54">
        <v>20.821400000000001</v>
      </c>
      <c r="M90" s="54">
        <v>0</v>
      </c>
      <c r="N90" s="54">
        <v>8.5752000000000006</v>
      </c>
      <c r="O90" s="54">
        <v>11.079800000000001</v>
      </c>
      <c r="P90" s="54">
        <v>7.4672000000000001</v>
      </c>
      <c r="Q90" s="54">
        <v>11.2262</v>
      </c>
      <c r="R90" s="54">
        <v>5.8067000000000002</v>
      </c>
      <c r="S90" s="54" t="s">
        <v>126</v>
      </c>
      <c r="T90" s="54">
        <v>10.228</v>
      </c>
      <c r="U90" s="54">
        <v>10.547499999999999</v>
      </c>
      <c r="V90" s="54">
        <v>9.8232999999999997</v>
      </c>
      <c r="W90" s="54">
        <v>9.8232999999999997</v>
      </c>
      <c r="X90" s="54">
        <v>0</v>
      </c>
      <c r="Y90" s="54">
        <v>0</v>
      </c>
      <c r="Z90" s="54">
        <v>7.6112000000000002</v>
      </c>
      <c r="AA90" s="54">
        <v>12.1661</v>
      </c>
      <c r="AB90" s="54">
        <v>6.7457000000000003</v>
      </c>
      <c r="AC90" s="54">
        <v>15.796900000000001</v>
      </c>
      <c r="AD90" s="54">
        <v>5.8067000000000002</v>
      </c>
      <c r="AE90" s="54">
        <v>0</v>
      </c>
      <c r="AF90" s="171"/>
    </row>
    <row r="91" spans="1:32" ht="13.8" hidden="1" outlineLevel="1" collapsed="1">
      <c r="A91" s="12">
        <v>42979</v>
      </c>
      <c r="B91" s="54">
        <v>16.344200000000001</v>
      </c>
      <c r="C91" s="54">
        <v>20.567499999999999</v>
      </c>
      <c r="D91" s="54">
        <v>12.926600000000001</v>
      </c>
      <c r="E91" s="54">
        <v>16.0838</v>
      </c>
      <c r="F91" s="54">
        <v>7.8677999999999999</v>
      </c>
      <c r="G91" s="54">
        <v>6.6</v>
      </c>
      <c r="H91" s="54">
        <v>19.600200000000001</v>
      </c>
      <c r="I91" s="54">
        <v>21.5609</v>
      </c>
      <c r="J91" s="54">
        <v>17.0565</v>
      </c>
      <c r="K91" s="54">
        <v>17.0776</v>
      </c>
      <c r="L91" s="54">
        <v>15</v>
      </c>
      <c r="M91" s="54">
        <v>0</v>
      </c>
      <c r="N91" s="54">
        <v>8.0249000000000006</v>
      </c>
      <c r="O91" s="54">
        <v>10.831200000000001</v>
      </c>
      <c r="P91" s="54">
        <v>7.5404</v>
      </c>
      <c r="Q91" s="54">
        <v>9.2347999999999999</v>
      </c>
      <c r="R91" s="54">
        <v>7.6466000000000003</v>
      </c>
      <c r="S91" s="54">
        <v>6.6</v>
      </c>
      <c r="T91" s="54">
        <v>9.7142999999999997</v>
      </c>
      <c r="U91" s="54">
        <v>11.736800000000001</v>
      </c>
      <c r="V91" s="54">
        <v>9.3531999999999993</v>
      </c>
      <c r="W91" s="54">
        <v>9.7119</v>
      </c>
      <c r="X91" s="54">
        <v>6.5236999999999998</v>
      </c>
      <c r="Y91" s="54">
        <v>0</v>
      </c>
      <c r="Z91" s="54">
        <v>7.6745000000000001</v>
      </c>
      <c r="AA91" s="54">
        <v>10.636799999999999</v>
      </c>
      <c r="AB91" s="54">
        <v>7.1666999999999996</v>
      </c>
      <c r="AC91" s="54">
        <v>7.2039999999999997</v>
      </c>
      <c r="AD91" s="54">
        <v>7.6994999999999996</v>
      </c>
      <c r="AE91" s="54">
        <v>6.6</v>
      </c>
      <c r="AF91" s="171"/>
    </row>
    <row r="92" spans="1:32" ht="13.8" hidden="1" outlineLevel="1" collapsed="1">
      <c r="A92" s="12">
        <v>43009</v>
      </c>
      <c r="B92" s="54">
        <v>19.104900000000001</v>
      </c>
      <c r="C92" s="54">
        <v>21.2362</v>
      </c>
      <c r="D92" s="54">
        <v>16.326599999999999</v>
      </c>
      <c r="E92" s="54">
        <v>16.372399999999999</v>
      </c>
      <c r="F92" s="54">
        <v>15.5961</v>
      </c>
      <c r="G92" s="54">
        <v>0</v>
      </c>
      <c r="H92" s="54">
        <v>19.441800000000001</v>
      </c>
      <c r="I92" s="54">
        <v>21.734300000000001</v>
      </c>
      <c r="J92" s="54">
        <v>16.478100000000001</v>
      </c>
      <c r="K92" s="54">
        <v>16.454999999999998</v>
      </c>
      <c r="L92" s="54">
        <v>16.8782</v>
      </c>
      <c r="M92" s="54">
        <v>0</v>
      </c>
      <c r="N92" s="54">
        <v>13.018599999999999</v>
      </c>
      <c r="O92" s="54">
        <v>12.8172</v>
      </c>
      <c r="P92" s="54">
        <v>13.3239</v>
      </c>
      <c r="Q92" s="54">
        <v>14.5481</v>
      </c>
      <c r="R92" s="54">
        <v>6.4462000000000002</v>
      </c>
      <c r="S92" s="54" t="s">
        <v>126</v>
      </c>
      <c r="T92" s="54">
        <v>12.6777</v>
      </c>
      <c r="U92" s="54">
        <v>10.4941</v>
      </c>
      <c r="V92" s="54">
        <v>14.2439</v>
      </c>
      <c r="W92" s="54">
        <v>14.9</v>
      </c>
      <c r="X92" s="54">
        <v>6.5206</v>
      </c>
      <c r="Y92" s="54">
        <v>0</v>
      </c>
      <c r="Z92" s="54">
        <v>13.5402</v>
      </c>
      <c r="AA92" s="54">
        <v>14.4938</v>
      </c>
      <c r="AB92" s="54">
        <v>6.1712999999999996</v>
      </c>
      <c r="AC92" s="54">
        <v>5.6345000000000001</v>
      </c>
      <c r="AD92" s="54">
        <v>6.3830999999999998</v>
      </c>
      <c r="AE92" s="54">
        <v>0</v>
      </c>
      <c r="AF92" s="171"/>
    </row>
    <row r="93" spans="1:32" ht="13.8" hidden="1" outlineLevel="1" collapsed="1">
      <c r="A93" s="12">
        <v>43040</v>
      </c>
      <c r="B93" s="54">
        <v>18.4878</v>
      </c>
      <c r="C93" s="54">
        <v>21.0396</v>
      </c>
      <c r="D93" s="54">
        <v>16.418800000000001</v>
      </c>
      <c r="E93" s="54">
        <v>16.603300000000001</v>
      </c>
      <c r="F93" s="54">
        <v>12.8474</v>
      </c>
      <c r="G93" s="54">
        <v>0</v>
      </c>
      <c r="H93" s="54">
        <v>19.452200000000001</v>
      </c>
      <c r="I93" s="54">
        <v>21.402100000000001</v>
      </c>
      <c r="J93" s="54">
        <v>17.540199999999999</v>
      </c>
      <c r="K93" s="54">
        <v>17.578099999999999</v>
      </c>
      <c r="L93" s="54">
        <v>16.432200000000002</v>
      </c>
      <c r="M93" s="54">
        <v>0</v>
      </c>
      <c r="N93" s="54">
        <v>12.0678</v>
      </c>
      <c r="O93" s="54">
        <v>12.0327</v>
      </c>
      <c r="P93" s="54">
        <v>12.0732</v>
      </c>
      <c r="Q93" s="54">
        <v>12.492599999999999</v>
      </c>
      <c r="R93" s="54">
        <v>8.7291000000000007</v>
      </c>
      <c r="S93" s="54" t="s">
        <v>126</v>
      </c>
      <c r="T93" s="54">
        <v>14.1676</v>
      </c>
      <c r="U93" s="54">
        <v>0</v>
      </c>
      <c r="V93" s="54">
        <v>14.1676</v>
      </c>
      <c r="W93" s="54">
        <v>14.4</v>
      </c>
      <c r="X93" s="54">
        <v>6.8</v>
      </c>
      <c r="Y93" s="54">
        <v>0</v>
      </c>
      <c r="Z93" s="54">
        <v>10.623799999999999</v>
      </c>
      <c r="AA93" s="54">
        <v>12.0327</v>
      </c>
      <c r="AB93" s="54">
        <v>10.2173</v>
      </c>
      <c r="AC93" s="54">
        <v>10.486800000000001</v>
      </c>
      <c r="AD93" s="54">
        <v>9.0146999999999995</v>
      </c>
      <c r="AE93" s="54">
        <v>0</v>
      </c>
      <c r="AF93" s="171"/>
    </row>
    <row r="94" spans="1:32" ht="13.8" hidden="1" outlineLevel="1" collapsed="1">
      <c r="A94" s="12">
        <v>43070</v>
      </c>
      <c r="B94" s="54">
        <v>17.880199999999999</v>
      </c>
      <c r="C94" s="54">
        <v>20.6645</v>
      </c>
      <c r="D94" s="54">
        <v>14.9839</v>
      </c>
      <c r="E94" s="54">
        <v>15.7407</v>
      </c>
      <c r="F94" s="54">
        <v>10.566700000000001</v>
      </c>
      <c r="G94" s="54">
        <v>0</v>
      </c>
      <c r="H94" s="54">
        <v>19.320599999999999</v>
      </c>
      <c r="I94" s="54">
        <v>21.056799999999999</v>
      </c>
      <c r="J94" s="54">
        <v>17.057400000000001</v>
      </c>
      <c r="K94" s="54">
        <v>17.129799999999999</v>
      </c>
      <c r="L94" s="54">
        <v>15.8157</v>
      </c>
      <c r="M94" s="54">
        <v>0</v>
      </c>
      <c r="N94" s="54">
        <v>8.4795999999999996</v>
      </c>
      <c r="O94" s="54">
        <v>10.6173</v>
      </c>
      <c r="P94" s="54">
        <v>8.1194000000000006</v>
      </c>
      <c r="Q94" s="54">
        <v>7.8672000000000004</v>
      </c>
      <c r="R94" s="54">
        <v>8.4298999999999999</v>
      </c>
      <c r="S94" s="54" t="s">
        <v>126</v>
      </c>
      <c r="T94" s="54">
        <v>6.8021000000000003</v>
      </c>
      <c r="U94" s="54">
        <v>10.5</v>
      </c>
      <c r="V94" s="54">
        <v>6.8</v>
      </c>
      <c r="W94" s="54">
        <v>0</v>
      </c>
      <c r="X94" s="54">
        <v>6.8</v>
      </c>
      <c r="Y94" s="54">
        <v>0</v>
      </c>
      <c r="Z94" s="54">
        <v>8.4853000000000005</v>
      </c>
      <c r="AA94" s="54">
        <v>10.6173</v>
      </c>
      <c r="AB94" s="54">
        <v>8.1245999999999992</v>
      </c>
      <c r="AC94" s="54">
        <v>7.8672000000000004</v>
      </c>
      <c r="AD94" s="54">
        <v>8.4444999999999997</v>
      </c>
      <c r="AE94" s="54">
        <v>0</v>
      </c>
      <c r="AF94" s="171"/>
    </row>
    <row r="95" spans="1:32" ht="13.8" hidden="1" outlineLevel="1" collapsed="1">
      <c r="A95" s="12">
        <v>43101</v>
      </c>
      <c r="B95" s="54">
        <v>17.223700000000001</v>
      </c>
      <c r="C95" s="54">
        <v>20.418099999999999</v>
      </c>
      <c r="D95" s="54">
        <v>14.587899999999999</v>
      </c>
      <c r="E95" s="54">
        <v>17.087199999999999</v>
      </c>
      <c r="F95" s="54">
        <v>10.503</v>
      </c>
      <c r="G95" s="54">
        <v>8.0010999999999992</v>
      </c>
      <c r="H95" s="54">
        <v>19.3095</v>
      </c>
      <c r="I95" s="54">
        <v>20.627199999999998</v>
      </c>
      <c r="J95" s="54">
        <v>17.6983</v>
      </c>
      <c r="K95" s="54">
        <v>17.590699999999998</v>
      </c>
      <c r="L95" s="54">
        <v>19.5792</v>
      </c>
      <c r="M95" s="54">
        <v>28</v>
      </c>
      <c r="N95" s="54">
        <v>8.7886000000000006</v>
      </c>
      <c r="O95" s="54">
        <v>12.073</v>
      </c>
      <c r="P95" s="54">
        <v>8.5947999999999993</v>
      </c>
      <c r="Q95" s="54">
        <v>11.4148</v>
      </c>
      <c r="R95" s="54">
        <v>8.1074999999999999</v>
      </c>
      <c r="S95" s="54">
        <v>8</v>
      </c>
      <c r="T95" s="54">
        <v>11.3484</v>
      </c>
      <c r="U95" s="54">
        <v>10.5</v>
      </c>
      <c r="V95" s="54">
        <v>11.3484</v>
      </c>
      <c r="W95" s="54">
        <v>11.6503</v>
      </c>
      <c r="X95" s="54">
        <v>4</v>
      </c>
      <c r="Y95" s="54">
        <v>0</v>
      </c>
      <c r="Z95" s="54">
        <v>8.3846000000000007</v>
      </c>
      <c r="AA95" s="54">
        <v>12.073</v>
      </c>
      <c r="AB95" s="54">
        <v>8.1302000000000003</v>
      </c>
      <c r="AC95" s="54">
        <v>10</v>
      </c>
      <c r="AD95" s="54">
        <v>8.1676000000000002</v>
      </c>
      <c r="AE95" s="54">
        <v>8</v>
      </c>
      <c r="AF95" s="171"/>
    </row>
    <row r="96" spans="1:32" ht="13.8" hidden="1" outlineLevel="1" collapsed="1">
      <c r="A96" s="12">
        <v>43132</v>
      </c>
      <c r="B96" s="54">
        <v>17.008199999999999</v>
      </c>
      <c r="C96" s="54">
        <v>20.995000000000001</v>
      </c>
      <c r="D96" s="54">
        <v>14.1213</v>
      </c>
      <c r="E96" s="54">
        <v>15.565099999999999</v>
      </c>
      <c r="F96" s="54">
        <v>16.240100000000002</v>
      </c>
      <c r="G96" s="54">
        <v>6.9614000000000003</v>
      </c>
      <c r="H96" s="54">
        <v>19.840800000000002</v>
      </c>
      <c r="I96" s="54">
        <v>21.07</v>
      </c>
      <c r="J96" s="54">
        <v>18.322399999999998</v>
      </c>
      <c r="K96" s="54">
        <v>18.193999999999999</v>
      </c>
      <c r="L96" s="54">
        <v>18.799099999999999</v>
      </c>
      <c r="M96" s="54">
        <v>0</v>
      </c>
      <c r="N96" s="54">
        <v>8.3343000000000007</v>
      </c>
      <c r="O96" s="54">
        <v>11.8352</v>
      </c>
      <c r="P96" s="54">
        <v>8.2850999999999999</v>
      </c>
      <c r="Q96" s="54">
        <v>9.8414000000000001</v>
      </c>
      <c r="R96" s="54">
        <v>5.14</v>
      </c>
      <c r="S96" s="54">
        <v>6.9614000000000003</v>
      </c>
      <c r="T96" s="54">
        <v>10.351100000000001</v>
      </c>
      <c r="U96" s="54">
        <v>10.85</v>
      </c>
      <c r="V96" s="54">
        <v>10.3506</v>
      </c>
      <c r="W96" s="54">
        <v>10.657400000000001</v>
      </c>
      <c r="X96" s="54">
        <v>6.8</v>
      </c>
      <c r="Y96" s="54">
        <v>0</v>
      </c>
      <c r="Z96" s="54">
        <v>8.1158000000000001</v>
      </c>
      <c r="AA96" s="54">
        <v>11.8416</v>
      </c>
      <c r="AB96" s="54">
        <v>8.0579999999999998</v>
      </c>
      <c r="AC96" s="54">
        <v>9.6605000000000008</v>
      </c>
      <c r="AD96" s="54">
        <v>4.9223999999999997</v>
      </c>
      <c r="AE96" s="54">
        <v>6.9614000000000003</v>
      </c>
      <c r="AF96" s="171"/>
    </row>
    <row r="97" spans="1:32" ht="13.8" hidden="1" outlineLevel="1" collapsed="1">
      <c r="A97" s="12">
        <v>43160</v>
      </c>
      <c r="B97" s="54">
        <v>18.5258</v>
      </c>
      <c r="C97" s="54">
        <v>19.944700000000001</v>
      </c>
      <c r="D97" s="54">
        <v>16.635400000000001</v>
      </c>
      <c r="E97" s="54">
        <v>18.302499999999998</v>
      </c>
      <c r="F97" s="54">
        <v>9.5734999999999992</v>
      </c>
      <c r="G97" s="54">
        <v>6.5</v>
      </c>
      <c r="H97" s="54">
        <v>19.5793</v>
      </c>
      <c r="I97" s="54">
        <v>20.0977</v>
      </c>
      <c r="J97" s="54">
        <v>18.7484</v>
      </c>
      <c r="K97" s="54">
        <v>18.758800000000001</v>
      </c>
      <c r="L97" s="54">
        <v>18.535900000000002</v>
      </c>
      <c r="M97" s="54">
        <v>0</v>
      </c>
      <c r="N97" s="54">
        <v>7.55</v>
      </c>
      <c r="O97" s="54">
        <v>10.7796</v>
      </c>
      <c r="P97" s="54">
        <v>7.1626000000000003</v>
      </c>
      <c r="Q97" s="54">
        <v>8.7174999999999994</v>
      </c>
      <c r="R97" s="54">
        <v>6.8102999999999998</v>
      </c>
      <c r="S97" s="54">
        <v>6.5</v>
      </c>
      <c r="T97" s="54">
        <v>8.3574999999999999</v>
      </c>
      <c r="U97" s="54">
        <v>0</v>
      </c>
      <c r="V97" s="54">
        <v>8.3574999999999999</v>
      </c>
      <c r="W97" s="54">
        <v>10.558400000000001</v>
      </c>
      <c r="X97" s="54">
        <v>6.6120000000000001</v>
      </c>
      <c r="Y97" s="54">
        <v>0</v>
      </c>
      <c r="Z97" s="54">
        <v>7.4989999999999997</v>
      </c>
      <c r="AA97" s="54">
        <v>10.7796</v>
      </c>
      <c r="AB97" s="54">
        <v>7.0773999999999999</v>
      </c>
      <c r="AC97" s="54">
        <v>8.4059000000000008</v>
      </c>
      <c r="AD97" s="54">
        <v>6.8216999999999999</v>
      </c>
      <c r="AE97" s="54">
        <v>6.5</v>
      </c>
      <c r="AF97" s="171"/>
    </row>
    <row r="98" spans="1:32" ht="13.8" hidden="1" outlineLevel="1" collapsed="1">
      <c r="A98" s="12">
        <v>43191</v>
      </c>
      <c r="B98" s="54">
        <v>17.876200000000001</v>
      </c>
      <c r="C98" s="54">
        <v>20.335599999999999</v>
      </c>
      <c r="D98" s="54">
        <v>14.5718</v>
      </c>
      <c r="E98" s="54">
        <v>18.567399999999999</v>
      </c>
      <c r="F98" s="54">
        <v>8.0429999999999993</v>
      </c>
      <c r="G98" s="54">
        <v>6.5</v>
      </c>
      <c r="H98" s="54">
        <v>20.136800000000001</v>
      </c>
      <c r="I98" s="54">
        <v>20.462499999999999</v>
      </c>
      <c r="J98" s="54">
        <v>19.435700000000001</v>
      </c>
      <c r="K98" s="54">
        <v>19.691299999999998</v>
      </c>
      <c r="L98" s="54">
        <v>16.834399999999999</v>
      </c>
      <c r="M98" s="54">
        <v>0</v>
      </c>
      <c r="N98" s="54">
        <v>6.8651</v>
      </c>
      <c r="O98" s="54">
        <v>9.7531999999999996</v>
      </c>
      <c r="P98" s="54">
        <v>6.7450999999999999</v>
      </c>
      <c r="Q98" s="54">
        <v>10.0114</v>
      </c>
      <c r="R98" s="54">
        <v>5.7038000000000002</v>
      </c>
      <c r="S98" s="54">
        <v>6.5</v>
      </c>
      <c r="T98" s="54">
        <v>8.3938000000000006</v>
      </c>
      <c r="U98" s="54">
        <v>0</v>
      </c>
      <c r="V98" s="54">
        <v>8.3938000000000006</v>
      </c>
      <c r="W98" s="54">
        <v>10</v>
      </c>
      <c r="X98" s="54">
        <v>5.7847999999999997</v>
      </c>
      <c r="Y98" s="54">
        <v>0</v>
      </c>
      <c r="Z98" s="54">
        <v>6.5115999999999996</v>
      </c>
      <c r="AA98" s="54">
        <v>9.7531999999999996</v>
      </c>
      <c r="AB98" s="54">
        <v>6.3441999999999998</v>
      </c>
      <c r="AC98" s="54">
        <v>10.0306</v>
      </c>
      <c r="AD98" s="54">
        <v>5.6909000000000001</v>
      </c>
      <c r="AE98" s="54">
        <v>6.5</v>
      </c>
      <c r="AF98" s="171"/>
    </row>
    <row r="99" spans="1:32" ht="13.8" hidden="1" outlineLevel="1" collapsed="1">
      <c r="A99" s="12">
        <v>43221</v>
      </c>
      <c r="B99" s="54">
        <v>18.4618</v>
      </c>
      <c r="C99" s="54">
        <v>19.995899999999999</v>
      </c>
      <c r="D99" s="54">
        <v>16.361599999999999</v>
      </c>
      <c r="E99" s="54">
        <v>18.320499999999999</v>
      </c>
      <c r="F99" s="54">
        <v>10.723000000000001</v>
      </c>
      <c r="G99" s="54">
        <v>6.5308000000000002</v>
      </c>
      <c r="H99" s="54">
        <v>19.704699999999999</v>
      </c>
      <c r="I99" s="54">
        <v>20.011299999999999</v>
      </c>
      <c r="J99" s="54">
        <v>19.165299999999998</v>
      </c>
      <c r="K99" s="54">
        <v>19.302099999999999</v>
      </c>
      <c r="L99" s="54">
        <v>18.111499999999999</v>
      </c>
      <c r="M99" s="54">
        <v>28</v>
      </c>
      <c r="N99" s="54">
        <v>6.6567999999999996</v>
      </c>
      <c r="O99" s="54">
        <v>11.6938</v>
      </c>
      <c r="P99" s="54">
        <v>6.5993000000000004</v>
      </c>
      <c r="Q99" s="54">
        <v>8.8595000000000006</v>
      </c>
      <c r="R99" s="54">
        <v>5.3036000000000003</v>
      </c>
      <c r="S99" s="54">
        <v>6.5</v>
      </c>
      <c r="T99" s="54">
        <v>9.5853000000000002</v>
      </c>
      <c r="U99" s="54">
        <v>9.6999999999999993</v>
      </c>
      <c r="V99" s="54">
        <v>9.5843000000000007</v>
      </c>
      <c r="W99" s="54">
        <v>9.5843000000000007</v>
      </c>
      <c r="X99" s="54">
        <v>0</v>
      </c>
      <c r="Y99" s="54">
        <v>0</v>
      </c>
      <c r="Z99" s="54">
        <v>5.7704000000000004</v>
      </c>
      <c r="AA99" s="54">
        <v>12.112399999999999</v>
      </c>
      <c r="AB99" s="54">
        <v>5.6924999999999999</v>
      </c>
      <c r="AC99" s="54">
        <v>6.9085000000000001</v>
      </c>
      <c r="AD99" s="54">
        <v>5.3036000000000003</v>
      </c>
      <c r="AE99" s="54">
        <v>6.5</v>
      </c>
      <c r="AF99" s="171"/>
    </row>
    <row r="100" spans="1:32" ht="13.8" hidden="1" outlineLevel="1" collapsed="1">
      <c r="A100" s="12">
        <v>43252</v>
      </c>
      <c r="B100" s="54">
        <v>18.510200000000001</v>
      </c>
      <c r="C100" s="54">
        <v>19.9008</v>
      </c>
      <c r="D100" s="54">
        <v>16.066600000000001</v>
      </c>
      <c r="E100" s="54">
        <v>17.549399999999999</v>
      </c>
      <c r="F100" s="54">
        <v>14.7447</v>
      </c>
      <c r="G100" s="54">
        <v>6.5</v>
      </c>
      <c r="H100" s="54">
        <v>19.721900000000002</v>
      </c>
      <c r="I100" s="54">
        <v>19.979299999999999</v>
      </c>
      <c r="J100" s="54">
        <v>19.124500000000001</v>
      </c>
      <c r="K100" s="54">
        <v>19.0044</v>
      </c>
      <c r="L100" s="54">
        <v>19.636500000000002</v>
      </c>
      <c r="M100" s="54">
        <v>0</v>
      </c>
      <c r="N100" s="54">
        <v>6.9957000000000003</v>
      </c>
      <c r="O100" s="54">
        <v>10.009</v>
      </c>
      <c r="P100" s="54">
        <v>6.8278999999999996</v>
      </c>
      <c r="Q100" s="54">
        <v>8.2909000000000006</v>
      </c>
      <c r="R100" s="54">
        <v>5.2840999999999996</v>
      </c>
      <c r="S100" s="54">
        <v>6.5</v>
      </c>
      <c r="T100" s="54">
        <v>10.2454</v>
      </c>
      <c r="U100" s="54">
        <v>9.6999999999999993</v>
      </c>
      <c r="V100" s="54">
        <v>10.2471</v>
      </c>
      <c r="W100" s="54">
        <v>10.2471</v>
      </c>
      <c r="X100" s="54">
        <v>0</v>
      </c>
      <c r="Y100" s="54">
        <v>0</v>
      </c>
      <c r="Z100" s="54">
        <v>6.5182000000000002</v>
      </c>
      <c r="AA100" s="54">
        <v>10.0114</v>
      </c>
      <c r="AB100" s="54">
        <v>6.2952000000000004</v>
      </c>
      <c r="AC100" s="54">
        <v>7.2351999999999999</v>
      </c>
      <c r="AD100" s="54">
        <v>5.2840999999999996</v>
      </c>
      <c r="AE100" s="54">
        <v>6.5</v>
      </c>
      <c r="AF100" s="171"/>
    </row>
    <row r="101" spans="1:32" ht="13.8" hidden="1" outlineLevel="1" collapsed="1">
      <c r="A101" s="12">
        <v>43282</v>
      </c>
      <c r="B101" s="54">
        <v>17.962199999999999</v>
      </c>
      <c r="C101" s="54">
        <v>20.274799999999999</v>
      </c>
      <c r="D101" s="54">
        <v>14.964499999999999</v>
      </c>
      <c r="E101" s="54">
        <v>17.709299999999999</v>
      </c>
      <c r="F101" s="54">
        <v>10.6706</v>
      </c>
      <c r="G101" s="54">
        <v>15.286</v>
      </c>
      <c r="H101" s="54">
        <v>19.889500000000002</v>
      </c>
      <c r="I101" s="54">
        <v>20.412700000000001</v>
      </c>
      <c r="J101" s="54">
        <v>18.918299999999999</v>
      </c>
      <c r="K101" s="54">
        <v>19.228200000000001</v>
      </c>
      <c r="L101" s="54">
        <v>18.296900000000001</v>
      </c>
      <c r="M101" s="54">
        <v>17.412700000000001</v>
      </c>
      <c r="N101" s="54">
        <v>6.6043000000000003</v>
      </c>
      <c r="O101" s="54">
        <v>11.6473</v>
      </c>
      <c r="P101" s="54">
        <v>6.2752999999999997</v>
      </c>
      <c r="Q101" s="54">
        <v>8.2553000000000001</v>
      </c>
      <c r="R101" s="54">
        <v>5.5564</v>
      </c>
      <c r="S101" s="54">
        <v>6.5</v>
      </c>
      <c r="T101" s="54">
        <v>4</v>
      </c>
      <c r="U101" s="54">
        <v>0</v>
      </c>
      <c r="V101" s="54">
        <v>4</v>
      </c>
      <c r="W101" s="54">
        <v>0</v>
      </c>
      <c r="X101" s="54">
        <v>4</v>
      </c>
      <c r="Y101" s="54">
        <v>0</v>
      </c>
      <c r="Z101" s="54">
        <v>6.7522000000000002</v>
      </c>
      <c r="AA101" s="54">
        <v>11.6473</v>
      </c>
      <c r="AB101" s="54">
        <v>6.4134000000000002</v>
      </c>
      <c r="AC101" s="54">
        <v>8.2553000000000001</v>
      </c>
      <c r="AD101" s="54">
        <v>5.6921999999999997</v>
      </c>
      <c r="AE101" s="54">
        <v>6.5</v>
      </c>
      <c r="AF101" s="171"/>
    </row>
    <row r="102" spans="1:32" ht="13.8" hidden="1" outlineLevel="1" collapsed="1">
      <c r="A102" s="12">
        <v>43313</v>
      </c>
      <c r="B102" s="54">
        <v>17.204699999999999</v>
      </c>
      <c r="C102" s="54">
        <v>20.107199999999999</v>
      </c>
      <c r="D102" s="54">
        <v>13.6858</v>
      </c>
      <c r="E102" s="54">
        <v>15.94</v>
      </c>
      <c r="F102" s="54">
        <v>10.891500000000001</v>
      </c>
      <c r="G102" s="54">
        <v>11.519500000000001</v>
      </c>
      <c r="H102" s="54">
        <v>18.9038</v>
      </c>
      <c r="I102" s="54">
        <v>20.279</v>
      </c>
      <c r="J102" s="54">
        <v>16.632200000000001</v>
      </c>
      <c r="K102" s="54">
        <v>16.0822</v>
      </c>
      <c r="L102" s="54">
        <v>18.460100000000001</v>
      </c>
      <c r="M102" s="54">
        <v>17.410900000000002</v>
      </c>
      <c r="N102" s="54">
        <v>6.2790999999999997</v>
      </c>
      <c r="O102" s="54">
        <v>9.7203999999999997</v>
      </c>
      <c r="P102" s="54">
        <v>6.0349000000000004</v>
      </c>
      <c r="Q102" s="54">
        <v>8.3706999999999994</v>
      </c>
      <c r="R102" s="54">
        <v>5.7225000000000001</v>
      </c>
      <c r="S102" s="54">
        <v>6.5</v>
      </c>
      <c r="T102" s="54">
        <v>9.7492999999999999</v>
      </c>
      <c r="U102" s="54">
        <v>9.7620000000000005</v>
      </c>
      <c r="V102" s="54">
        <v>9.7485999999999997</v>
      </c>
      <c r="W102" s="54">
        <v>10</v>
      </c>
      <c r="X102" s="54">
        <v>4</v>
      </c>
      <c r="Y102" s="54">
        <v>0</v>
      </c>
      <c r="Z102" s="54">
        <v>6.1985000000000001</v>
      </c>
      <c r="AA102" s="54">
        <v>9.7196999999999996</v>
      </c>
      <c r="AB102" s="54">
        <v>5.9473000000000003</v>
      </c>
      <c r="AC102" s="54">
        <v>5.6872999999999996</v>
      </c>
      <c r="AD102" s="54">
        <v>5.7249999999999996</v>
      </c>
      <c r="AE102" s="54">
        <v>6.5</v>
      </c>
      <c r="AF102" s="171"/>
    </row>
    <row r="103" spans="1:32" ht="13.8" hidden="1" outlineLevel="1" collapsed="1">
      <c r="A103" s="12">
        <v>43344</v>
      </c>
      <c r="B103" s="54">
        <v>16.892800000000001</v>
      </c>
      <c r="C103" s="54">
        <v>20.4648</v>
      </c>
      <c r="D103" s="54">
        <v>13.818099999999999</v>
      </c>
      <c r="E103" s="54">
        <v>16.5152</v>
      </c>
      <c r="F103" s="54">
        <v>12.6859</v>
      </c>
      <c r="G103" s="54">
        <v>6.5</v>
      </c>
      <c r="H103" s="54">
        <v>19.782</v>
      </c>
      <c r="I103" s="54">
        <v>20.538599999999999</v>
      </c>
      <c r="J103" s="54">
        <v>18.7315</v>
      </c>
      <c r="K103" s="54">
        <v>18.9404</v>
      </c>
      <c r="L103" s="54">
        <v>17.8277</v>
      </c>
      <c r="M103" s="54">
        <v>0</v>
      </c>
      <c r="N103" s="54">
        <v>6.0724</v>
      </c>
      <c r="O103" s="54">
        <v>11.5183</v>
      </c>
      <c r="P103" s="54">
        <v>5.9728000000000003</v>
      </c>
      <c r="Q103" s="54">
        <v>5.9002999999999997</v>
      </c>
      <c r="R103" s="54">
        <v>4.6863000000000001</v>
      </c>
      <c r="S103" s="54">
        <v>6.5</v>
      </c>
      <c r="T103" s="54">
        <v>9.2297999999999991</v>
      </c>
      <c r="U103" s="54">
        <v>10</v>
      </c>
      <c r="V103" s="54">
        <v>9.2174999999999994</v>
      </c>
      <c r="W103" s="54">
        <v>9.4097000000000008</v>
      </c>
      <c r="X103" s="54">
        <v>4</v>
      </c>
      <c r="Y103" s="54">
        <v>0</v>
      </c>
      <c r="Z103" s="54">
        <v>5.8895</v>
      </c>
      <c r="AA103" s="54">
        <v>11.5951</v>
      </c>
      <c r="AB103" s="54">
        <v>5.7843</v>
      </c>
      <c r="AC103" s="54">
        <v>5.1368999999999998</v>
      </c>
      <c r="AD103" s="54">
        <v>4.6932999999999998</v>
      </c>
      <c r="AE103" s="54">
        <v>6.5</v>
      </c>
      <c r="AF103" s="171"/>
    </row>
    <row r="104" spans="1:32" ht="13.8" hidden="1" outlineLevel="1" collapsed="1">
      <c r="A104" s="12">
        <v>43374</v>
      </c>
      <c r="B104" s="54">
        <v>18.5625</v>
      </c>
      <c r="C104" s="54">
        <v>20.428699999999999</v>
      </c>
      <c r="D104" s="54">
        <v>14.9643</v>
      </c>
      <c r="E104" s="54">
        <v>17.123799999999999</v>
      </c>
      <c r="F104" s="54">
        <v>11.368499999999999</v>
      </c>
      <c r="G104" s="54">
        <v>28</v>
      </c>
      <c r="H104" s="54">
        <v>20.247499999999999</v>
      </c>
      <c r="I104" s="54">
        <v>20.4664</v>
      </c>
      <c r="J104" s="54">
        <v>19.6328</v>
      </c>
      <c r="K104" s="54">
        <v>19.515999999999998</v>
      </c>
      <c r="L104" s="54">
        <v>20.021899999999999</v>
      </c>
      <c r="M104" s="54">
        <v>28</v>
      </c>
      <c r="N104" s="54">
        <v>5.5388999999999999</v>
      </c>
      <c r="O104" s="54">
        <v>15.974</v>
      </c>
      <c r="P104" s="54">
        <v>5.0110000000000001</v>
      </c>
      <c r="Q104" s="54">
        <v>4.5624000000000002</v>
      </c>
      <c r="R104" s="54">
        <v>5.2153</v>
      </c>
      <c r="S104" s="54" t="s">
        <v>126</v>
      </c>
      <c r="T104" s="54">
        <v>9.2551000000000005</v>
      </c>
      <c r="U104" s="54">
        <v>10</v>
      </c>
      <c r="V104" s="54">
        <v>9.2523999999999997</v>
      </c>
      <c r="W104" s="54">
        <v>9.2523999999999997</v>
      </c>
      <c r="X104" s="54">
        <v>0</v>
      </c>
      <c r="Y104" s="54">
        <v>0</v>
      </c>
      <c r="Z104" s="54">
        <v>5.2356999999999996</v>
      </c>
      <c r="AA104" s="54">
        <v>16.008299999999998</v>
      </c>
      <c r="AB104" s="54">
        <v>4.6473000000000004</v>
      </c>
      <c r="AC104" s="54">
        <v>2.9794</v>
      </c>
      <c r="AD104" s="54">
        <v>5.2153</v>
      </c>
      <c r="AE104" s="54">
        <v>0</v>
      </c>
      <c r="AF104" s="171"/>
    </row>
    <row r="105" spans="1:32" ht="13.8" hidden="1" outlineLevel="1" collapsed="1">
      <c r="A105" s="12">
        <v>43405</v>
      </c>
      <c r="B105" s="54">
        <v>16.822700000000001</v>
      </c>
      <c r="C105" s="54">
        <v>20.445399999999999</v>
      </c>
      <c r="D105" s="54">
        <v>12.8811</v>
      </c>
      <c r="E105" s="54">
        <v>14.1911</v>
      </c>
      <c r="F105" s="54">
        <v>10.127599999999999</v>
      </c>
      <c r="G105" s="54">
        <v>28</v>
      </c>
      <c r="H105" s="54">
        <v>20.257999999999999</v>
      </c>
      <c r="I105" s="54">
        <v>20.452999999999999</v>
      </c>
      <c r="J105" s="54">
        <v>19.822099999999999</v>
      </c>
      <c r="K105" s="54">
        <v>19.844200000000001</v>
      </c>
      <c r="L105" s="54">
        <v>19.732700000000001</v>
      </c>
      <c r="M105" s="54">
        <v>28</v>
      </c>
      <c r="N105" s="54">
        <v>6.3532000000000002</v>
      </c>
      <c r="O105" s="54">
        <v>16.0456</v>
      </c>
      <c r="P105" s="54">
        <v>6.3181000000000003</v>
      </c>
      <c r="Q105" s="54">
        <v>6.5979000000000001</v>
      </c>
      <c r="R105" s="54">
        <v>5.9581999999999997</v>
      </c>
      <c r="S105" s="54">
        <v>0</v>
      </c>
      <c r="T105" s="54">
        <v>5.7534000000000001</v>
      </c>
      <c r="U105" s="54">
        <v>0</v>
      </c>
      <c r="V105" s="54">
        <v>5.7534000000000001</v>
      </c>
      <c r="W105" s="54">
        <v>7.1294000000000004</v>
      </c>
      <c r="X105" s="54">
        <v>2.0099999999999998</v>
      </c>
      <c r="Y105" s="54">
        <v>0</v>
      </c>
      <c r="Z105" s="54">
        <v>6.8658999999999999</v>
      </c>
      <c r="AA105" s="54">
        <v>16.0456</v>
      </c>
      <c r="AB105" s="54">
        <v>6.8040000000000003</v>
      </c>
      <c r="AC105" s="54">
        <v>5.7965</v>
      </c>
      <c r="AD105" s="54">
        <v>7.5258000000000003</v>
      </c>
      <c r="AE105" s="54">
        <v>0</v>
      </c>
      <c r="AF105" s="171"/>
    </row>
    <row r="106" spans="1:32" ht="13.8" hidden="1" outlineLevel="1" collapsed="1">
      <c r="A106" s="12">
        <v>43435</v>
      </c>
      <c r="B106" s="54">
        <v>19.5869</v>
      </c>
      <c r="C106" s="54">
        <v>20.8233</v>
      </c>
      <c r="D106" s="54">
        <v>16.971800000000002</v>
      </c>
      <c r="E106" s="54">
        <v>17.567299999999999</v>
      </c>
      <c r="F106" s="54">
        <v>16.670500000000001</v>
      </c>
      <c r="G106" s="54">
        <v>0</v>
      </c>
      <c r="H106" s="54">
        <v>20.576699999999999</v>
      </c>
      <c r="I106" s="54">
        <v>20.828499999999998</v>
      </c>
      <c r="J106" s="54">
        <v>19.9145</v>
      </c>
      <c r="K106" s="54">
        <v>19.6724</v>
      </c>
      <c r="L106" s="54">
        <v>20.049499999999998</v>
      </c>
      <c r="M106" s="54">
        <v>0</v>
      </c>
      <c r="N106" s="54">
        <v>5.0640999999999998</v>
      </c>
      <c r="O106" s="54">
        <v>16.2896</v>
      </c>
      <c r="P106" s="54">
        <v>4.9263000000000003</v>
      </c>
      <c r="Q106" s="54">
        <v>5.0514999999999999</v>
      </c>
      <c r="R106" s="54">
        <v>4.8853</v>
      </c>
      <c r="S106" s="54" t="s">
        <v>126</v>
      </c>
      <c r="T106" s="54">
        <v>4.0004</v>
      </c>
      <c r="U106" s="54">
        <v>10</v>
      </c>
      <c r="V106" s="54">
        <v>4</v>
      </c>
      <c r="W106" s="54">
        <v>0</v>
      </c>
      <c r="X106" s="54">
        <v>4</v>
      </c>
      <c r="Y106" s="54">
        <v>0</v>
      </c>
      <c r="Z106" s="54">
        <v>5.1536</v>
      </c>
      <c r="AA106" s="54">
        <v>16.292100000000001</v>
      </c>
      <c r="AB106" s="54">
        <v>5.0052000000000003</v>
      </c>
      <c r="AC106" s="54">
        <v>5.0514999999999999</v>
      </c>
      <c r="AD106" s="54">
        <v>4.9882</v>
      </c>
      <c r="AE106" s="54">
        <v>0</v>
      </c>
      <c r="AF106" s="171"/>
    </row>
    <row r="107" spans="1:32" ht="13.8" hidden="1" outlineLevel="1" collapsed="1">
      <c r="A107" s="12">
        <v>43466</v>
      </c>
      <c r="B107" s="54">
        <v>16.602900000000002</v>
      </c>
      <c r="C107" s="54">
        <v>20.689900000000002</v>
      </c>
      <c r="D107" s="54">
        <v>12.9335</v>
      </c>
      <c r="E107" s="54">
        <v>12.522600000000001</v>
      </c>
      <c r="F107" s="54">
        <v>12.1713</v>
      </c>
      <c r="G107" s="54">
        <v>20</v>
      </c>
      <c r="H107" s="54">
        <v>20.332699999999999</v>
      </c>
      <c r="I107" s="54">
        <v>20.696300000000001</v>
      </c>
      <c r="J107" s="54">
        <v>19.547999999999998</v>
      </c>
      <c r="K107" s="54">
        <v>20.018699999999999</v>
      </c>
      <c r="L107" s="54">
        <v>18.8141</v>
      </c>
      <c r="M107" s="54">
        <v>20</v>
      </c>
      <c r="N107" s="54">
        <v>8.2509999999999994</v>
      </c>
      <c r="O107" s="54">
        <v>16.297999999999998</v>
      </c>
      <c r="P107" s="54">
        <v>8.2331000000000003</v>
      </c>
      <c r="Q107" s="54">
        <v>8.4849999999999994</v>
      </c>
      <c r="R107" s="54">
        <v>7.8971999999999998</v>
      </c>
      <c r="S107" s="54" t="s">
        <v>126</v>
      </c>
      <c r="T107" s="54">
        <v>9.5</v>
      </c>
      <c r="U107" s="54">
        <v>0</v>
      </c>
      <c r="V107" s="54">
        <v>9.5</v>
      </c>
      <c r="W107" s="54">
        <v>9.5</v>
      </c>
      <c r="X107" s="54">
        <v>0</v>
      </c>
      <c r="Y107" s="54">
        <v>0</v>
      </c>
      <c r="Z107" s="54">
        <v>8.2464999999999993</v>
      </c>
      <c r="AA107" s="54">
        <v>16.297999999999998</v>
      </c>
      <c r="AB107" s="54">
        <v>8.2285000000000004</v>
      </c>
      <c r="AC107" s="54">
        <v>8.4785000000000004</v>
      </c>
      <c r="AD107" s="54">
        <v>7.8971999999999998</v>
      </c>
      <c r="AE107" s="54">
        <v>0</v>
      </c>
      <c r="AF107" s="171"/>
    </row>
    <row r="108" spans="1:32" ht="13.8" hidden="1" outlineLevel="1" collapsed="1">
      <c r="A108" s="12">
        <v>43497</v>
      </c>
      <c r="B108" s="54">
        <v>19.286799999999999</v>
      </c>
      <c r="C108" s="54">
        <v>21.0108</v>
      </c>
      <c r="D108" s="54">
        <v>16.826699999999999</v>
      </c>
      <c r="E108" s="54">
        <v>17.921800000000001</v>
      </c>
      <c r="F108" s="54">
        <v>15.3498</v>
      </c>
      <c r="G108" s="54">
        <v>0</v>
      </c>
      <c r="H108" s="54">
        <v>20.431100000000001</v>
      </c>
      <c r="I108" s="54">
        <v>21.052900000000001</v>
      </c>
      <c r="J108" s="54">
        <v>19.318999999999999</v>
      </c>
      <c r="K108" s="54">
        <v>19.656099999999999</v>
      </c>
      <c r="L108" s="54">
        <v>18.7407</v>
      </c>
      <c r="M108" s="54">
        <v>0</v>
      </c>
      <c r="N108" s="54">
        <v>7.7465999999999999</v>
      </c>
      <c r="O108" s="54">
        <v>15.4466</v>
      </c>
      <c r="P108" s="54">
        <v>7.3503999999999996</v>
      </c>
      <c r="Q108" s="54">
        <v>6.2119999999999997</v>
      </c>
      <c r="R108" s="54">
        <v>7.9789000000000003</v>
      </c>
      <c r="S108" s="54" t="s">
        <v>126</v>
      </c>
      <c r="T108" s="54">
        <v>6.2365000000000004</v>
      </c>
      <c r="U108" s="54">
        <v>10</v>
      </c>
      <c r="V108" s="54">
        <v>6.2298</v>
      </c>
      <c r="W108" s="54">
        <v>6.6</v>
      </c>
      <c r="X108" s="54">
        <v>4.1185999999999998</v>
      </c>
      <c r="Y108" s="54">
        <v>0</v>
      </c>
      <c r="Z108" s="54">
        <v>8.0726999999999993</v>
      </c>
      <c r="AA108" s="54">
        <v>15.4819</v>
      </c>
      <c r="AB108" s="54">
        <v>7.6071</v>
      </c>
      <c r="AC108" s="54">
        <v>5.8998999999999997</v>
      </c>
      <c r="AD108" s="54">
        <v>8.1530000000000005</v>
      </c>
      <c r="AE108" s="54">
        <v>0</v>
      </c>
      <c r="AF108" s="171"/>
    </row>
    <row r="109" spans="1:32" ht="13.8" hidden="1" outlineLevel="1" collapsed="1">
      <c r="A109" s="12">
        <v>43525</v>
      </c>
      <c r="B109" s="54">
        <v>18.5381</v>
      </c>
      <c r="C109" s="54">
        <v>20.758800000000001</v>
      </c>
      <c r="D109" s="54">
        <v>14.729200000000001</v>
      </c>
      <c r="E109" s="54">
        <v>15.541600000000001</v>
      </c>
      <c r="F109" s="54">
        <v>13.1539</v>
      </c>
      <c r="G109" s="54">
        <v>28</v>
      </c>
      <c r="H109" s="54">
        <v>20.7288</v>
      </c>
      <c r="I109" s="54">
        <v>20.776900000000001</v>
      </c>
      <c r="J109" s="54">
        <v>20.5854</v>
      </c>
      <c r="K109" s="54">
        <v>20.136800000000001</v>
      </c>
      <c r="L109" s="54">
        <v>21.956099999999999</v>
      </c>
      <c r="M109" s="54">
        <v>28</v>
      </c>
      <c r="N109" s="54">
        <v>6.8506</v>
      </c>
      <c r="O109" s="54">
        <v>11.78</v>
      </c>
      <c r="P109" s="54">
        <v>6.8106</v>
      </c>
      <c r="Q109" s="54">
        <v>6.7432999999999996</v>
      </c>
      <c r="R109" s="54">
        <v>6.8872999999999998</v>
      </c>
      <c r="S109" s="54" t="s">
        <v>126</v>
      </c>
      <c r="T109" s="54">
        <v>7.6897000000000002</v>
      </c>
      <c r="U109" s="54">
        <v>0</v>
      </c>
      <c r="V109" s="54">
        <v>7.6897000000000002</v>
      </c>
      <c r="W109" s="54">
        <v>8.1388999999999996</v>
      </c>
      <c r="X109" s="54">
        <v>4.3331999999999997</v>
      </c>
      <c r="Y109" s="54">
        <v>0</v>
      </c>
      <c r="Z109" s="54">
        <v>6.3593000000000002</v>
      </c>
      <c r="AA109" s="54">
        <v>11.78</v>
      </c>
      <c r="AB109" s="54">
        <v>6.2892000000000001</v>
      </c>
      <c r="AC109" s="54">
        <v>4.4954999999999998</v>
      </c>
      <c r="AD109" s="54">
        <v>7.1520999999999999</v>
      </c>
      <c r="AE109" s="54">
        <v>0</v>
      </c>
      <c r="AF109" s="171"/>
    </row>
    <row r="110" spans="1:32" ht="13.8" hidden="1" outlineLevel="1" collapsed="1">
      <c r="A110" s="12">
        <v>43556</v>
      </c>
      <c r="B110" s="54">
        <v>18.121500000000001</v>
      </c>
      <c r="C110" s="54">
        <v>20.759</v>
      </c>
      <c r="D110" s="54">
        <v>14.9367</v>
      </c>
      <c r="E110" s="54">
        <v>18.22</v>
      </c>
      <c r="F110" s="54">
        <v>18.975200000000001</v>
      </c>
      <c r="G110" s="54">
        <v>7.39</v>
      </c>
      <c r="H110" s="54">
        <v>20.81</v>
      </c>
      <c r="I110" s="54">
        <v>20.773299999999999</v>
      </c>
      <c r="J110" s="54">
        <v>20.889800000000001</v>
      </c>
      <c r="K110" s="54">
        <v>20.934200000000001</v>
      </c>
      <c r="L110" s="54">
        <v>20.677199999999999</v>
      </c>
      <c r="M110" s="54">
        <v>0</v>
      </c>
      <c r="N110" s="54">
        <v>7.5251000000000001</v>
      </c>
      <c r="O110" s="54">
        <v>11.756500000000001</v>
      </c>
      <c r="P110" s="54">
        <v>7.5068999999999999</v>
      </c>
      <c r="Q110" s="54">
        <v>8.1211000000000002</v>
      </c>
      <c r="R110" s="54">
        <v>3.8424999999999998</v>
      </c>
      <c r="S110" s="54">
        <v>7.39</v>
      </c>
      <c r="T110" s="54">
        <v>4.1561000000000003</v>
      </c>
      <c r="U110" s="54">
        <v>10</v>
      </c>
      <c r="V110" s="54">
        <v>4.1451000000000002</v>
      </c>
      <c r="W110" s="54">
        <v>0</v>
      </c>
      <c r="X110" s="54">
        <v>4.1451000000000002</v>
      </c>
      <c r="Y110" s="54">
        <v>0</v>
      </c>
      <c r="Z110" s="54">
        <v>7.5670999999999999</v>
      </c>
      <c r="AA110" s="54">
        <v>11.766</v>
      </c>
      <c r="AB110" s="54">
        <v>7.5488999999999997</v>
      </c>
      <c r="AC110" s="54">
        <v>8.1211000000000002</v>
      </c>
      <c r="AD110" s="54">
        <v>3.528</v>
      </c>
      <c r="AE110" s="54">
        <v>7.39</v>
      </c>
      <c r="AF110" s="171"/>
    </row>
    <row r="111" spans="1:32" ht="13.8" hidden="1" outlineLevel="1" collapsed="1">
      <c r="A111" s="12">
        <v>43586</v>
      </c>
      <c r="B111" s="54">
        <v>19.448799999999999</v>
      </c>
      <c r="C111" s="54">
        <v>20.8811</v>
      </c>
      <c r="D111" s="54">
        <v>16.064599999999999</v>
      </c>
      <c r="E111" s="54">
        <v>19.572299999999998</v>
      </c>
      <c r="F111" s="54">
        <v>11.1137</v>
      </c>
      <c r="G111" s="54">
        <v>28</v>
      </c>
      <c r="H111" s="54">
        <v>20.7074</v>
      </c>
      <c r="I111" s="54">
        <v>20.893899999999999</v>
      </c>
      <c r="J111" s="54">
        <v>20.056999999999999</v>
      </c>
      <c r="K111" s="54">
        <v>20.4773</v>
      </c>
      <c r="L111" s="54">
        <v>18.2697</v>
      </c>
      <c r="M111" s="54">
        <v>28</v>
      </c>
      <c r="N111" s="54">
        <v>7.7607999999999997</v>
      </c>
      <c r="O111" s="54">
        <v>11.537800000000001</v>
      </c>
      <c r="P111" s="54">
        <v>7.7230999999999996</v>
      </c>
      <c r="Q111" s="54">
        <v>6.5571000000000002</v>
      </c>
      <c r="R111" s="54">
        <v>7.8784000000000001</v>
      </c>
      <c r="S111" s="54">
        <v>0</v>
      </c>
      <c r="T111" s="54">
        <v>7.6318000000000001</v>
      </c>
      <c r="U111" s="54">
        <v>10</v>
      </c>
      <c r="V111" s="54">
        <v>7.6181999999999999</v>
      </c>
      <c r="W111" s="54">
        <v>8.5500000000000007</v>
      </c>
      <c r="X111" s="54">
        <v>4.05</v>
      </c>
      <c r="Y111" s="54">
        <v>0</v>
      </c>
      <c r="Z111" s="54">
        <v>7.7680999999999996</v>
      </c>
      <c r="AA111" s="54">
        <v>11.5875</v>
      </c>
      <c r="AB111" s="54">
        <v>7.7290999999999999</v>
      </c>
      <c r="AC111" s="54">
        <v>5.4138000000000002</v>
      </c>
      <c r="AD111" s="54">
        <v>7.9276</v>
      </c>
      <c r="AE111" s="54">
        <v>0</v>
      </c>
      <c r="AF111" s="171"/>
    </row>
    <row r="112" spans="1:32" ht="13.8" hidden="1" outlineLevel="1" collapsed="1">
      <c r="A112" s="12">
        <v>43617</v>
      </c>
      <c r="B112" s="54">
        <v>16.456399999999999</v>
      </c>
      <c r="C112" s="54">
        <v>20.856999999999999</v>
      </c>
      <c r="D112" s="54">
        <v>13.1343</v>
      </c>
      <c r="E112" s="54">
        <v>16.2163</v>
      </c>
      <c r="F112" s="54">
        <v>14.194100000000001</v>
      </c>
      <c r="G112" s="54">
        <v>6</v>
      </c>
      <c r="H112" s="54">
        <v>20.579499999999999</v>
      </c>
      <c r="I112" s="54">
        <v>20.880600000000001</v>
      </c>
      <c r="J112" s="54">
        <v>20.056699999999999</v>
      </c>
      <c r="K112" s="54">
        <v>20.2988</v>
      </c>
      <c r="L112" s="54">
        <v>19.823499999999999</v>
      </c>
      <c r="M112" s="54">
        <v>0</v>
      </c>
      <c r="N112" s="54">
        <v>7.835</v>
      </c>
      <c r="O112" s="54">
        <v>9.4160000000000004</v>
      </c>
      <c r="P112" s="54">
        <v>7.8307000000000002</v>
      </c>
      <c r="Q112" s="54">
        <v>10.858499999999999</v>
      </c>
      <c r="R112" s="54">
        <v>7.3651999999999997</v>
      </c>
      <c r="S112" s="54">
        <v>6</v>
      </c>
      <c r="T112" s="54">
        <v>10.937200000000001</v>
      </c>
      <c r="U112" s="54">
        <v>10</v>
      </c>
      <c r="V112" s="54">
        <v>10.937200000000001</v>
      </c>
      <c r="W112" s="54">
        <v>12</v>
      </c>
      <c r="X112" s="54">
        <v>8.9009</v>
      </c>
      <c r="Y112" s="54">
        <v>0</v>
      </c>
      <c r="Z112" s="54">
        <v>6.0846999999999998</v>
      </c>
      <c r="AA112" s="54">
        <v>9.4143000000000008</v>
      </c>
      <c r="AB112" s="54">
        <v>6.0704000000000002</v>
      </c>
      <c r="AC112" s="54">
        <v>5.2939999999999996</v>
      </c>
      <c r="AD112" s="54">
        <v>6.4015000000000004</v>
      </c>
      <c r="AE112" s="54">
        <v>6</v>
      </c>
      <c r="AF112" s="171"/>
    </row>
    <row r="113" spans="1:32" ht="13.8" hidden="1" outlineLevel="1" collapsed="1">
      <c r="A113" s="12">
        <v>43647</v>
      </c>
      <c r="B113" s="54">
        <v>18.075600000000001</v>
      </c>
      <c r="C113" s="54">
        <v>20.623699999999999</v>
      </c>
      <c r="D113" s="54">
        <v>14.3383</v>
      </c>
      <c r="E113" s="54">
        <v>18.036799999999999</v>
      </c>
      <c r="F113" s="54">
        <v>10.9156</v>
      </c>
      <c r="G113" s="54">
        <v>6</v>
      </c>
      <c r="H113" s="54">
        <v>20.432500000000001</v>
      </c>
      <c r="I113" s="54">
        <v>20.6951</v>
      </c>
      <c r="J113" s="54">
        <v>19.7943</v>
      </c>
      <c r="K113" s="54">
        <v>19.829499999999999</v>
      </c>
      <c r="L113" s="54">
        <v>19.547599999999999</v>
      </c>
      <c r="M113" s="54">
        <v>0</v>
      </c>
      <c r="N113" s="54">
        <v>6.2446999999999999</v>
      </c>
      <c r="O113" s="54">
        <v>9.4423999999999992</v>
      </c>
      <c r="P113" s="54">
        <v>6.1703999999999999</v>
      </c>
      <c r="Q113" s="54">
        <v>5.4356999999999998</v>
      </c>
      <c r="R113" s="54">
        <v>6.7164000000000001</v>
      </c>
      <c r="S113" s="54">
        <v>6</v>
      </c>
      <c r="T113" s="54">
        <v>4.8292000000000002</v>
      </c>
      <c r="U113" s="54">
        <v>10</v>
      </c>
      <c r="V113" s="54">
        <v>4.6325000000000003</v>
      </c>
      <c r="W113" s="54">
        <v>4.6325000000000003</v>
      </c>
      <c r="X113" s="54">
        <v>0</v>
      </c>
      <c r="Y113" s="54">
        <v>0</v>
      </c>
      <c r="Z113" s="54">
        <v>6.3094999999999999</v>
      </c>
      <c r="AA113" s="54">
        <v>9.4</v>
      </c>
      <c r="AB113" s="54">
        <v>6.2397999999999998</v>
      </c>
      <c r="AC113" s="54">
        <v>5.6776</v>
      </c>
      <c r="AD113" s="54">
        <v>6.7164000000000001</v>
      </c>
      <c r="AE113" s="54">
        <v>6</v>
      </c>
      <c r="AF113" s="171"/>
    </row>
    <row r="114" spans="1:32" ht="13.8" hidden="1" outlineLevel="1" collapsed="1">
      <c r="A114" s="12">
        <v>43678</v>
      </c>
      <c r="B114" s="54">
        <v>16.6069</v>
      </c>
      <c r="C114" s="54">
        <v>20.644600000000001</v>
      </c>
      <c r="D114" s="54">
        <v>12.319800000000001</v>
      </c>
      <c r="E114" s="54">
        <v>15.7461</v>
      </c>
      <c r="F114" s="54">
        <v>8.6402999999999999</v>
      </c>
      <c r="G114" s="54">
        <v>7.3818000000000001</v>
      </c>
      <c r="H114" s="54">
        <v>20.704499999999999</v>
      </c>
      <c r="I114" s="54">
        <v>20.729800000000001</v>
      </c>
      <c r="J114" s="54">
        <v>20.6343</v>
      </c>
      <c r="K114" s="54">
        <v>20.6981</v>
      </c>
      <c r="L114" s="54">
        <v>19.773499999999999</v>
      </c>
      <c r="M114" s="54">
        <v>0</v>
      </c>
      <c r="N114" s="54">
        <v>7.2823000000000002</v>
      </c>
      <c r="O114" s="54">
        <v>9.4026999999999994</v>
      </c>
      <c r="P114" s="54">
        <v>7.2549999999999999</v>
      </c>
      <c r="Q114" s="54">
        <v>7.5744999999999996</v>
      </c>
      <c r="R114" s="54">
        <v>6.4996999999999998</v>
      </c>
      <c r="S114" s="54">
        <v>7.3818000000000001</v>
      </c>
      <c r="T114" s="54">
        <v>7.7469999999999999</v>
      </c>
      <c r="U114" s="54">
        <v>10.142200000000001</v>
      </c>
      <c r="V114" s="54">
        <v>7.7466999999999997</v>
      </c>
      <c r="W114" s="54">
        <v>7.8228999999999997</v>
      </c>
      <c r="X114" s="54">
        <v>3.5169999999999999</v>
      </c>
      <c r="Y114" s="54">
        <v>0</v>
      </c>
      <c r="Z114" s="54">
        <v>7.0926999999999998</v>
      </c>
      <c r="AA114" s="54">
        <v>9.4</v>
      </c>
      <c r="AB114" s="54">
        <v>7.0509000000000004</v>
      </c>
      <c r="AC114" s="54">
        <v>6.2835999999999999</v>
      </c>
      <c r="AD114" s="54">
        <v>6.5723000000000003</v>
      </c>
      <c r="AE114" s="54">
        <v>7.3818000000000001</v>
      </c>
      <c r="AF114" s="171"/>
    </row>
    <row r="115" spans="1:32" ht="13.8" hidden="1" outlineLevel="1" collapsed="1">
      <c r="A115" s="12">
        <v>43709</v>
      </c>
      <c r="B115" s="54">
        <v>16.735499999999998</v>
      </c>
      <c r="C115" s="54">
        <v>20.7395</v>
      </c>
      <c r="D115" s="54">
        <v>11.9221</v>
      </c>
      <c r="E115" s="54">
        <v>18.277200000000001</v>
      </c>
      <c r="F115" s="54">
        <v>10.436</v>
      </c>
      <c r="G115" s="54">
        <v>7.9055999999999997</v>
      </c>
      <c r="H115" s="54">
        <v>20.700199999999999</v>
      </c>
      <c r="I115" s="54">
        <v>20.767900000000001</v>
      </c>
      <c r="J115" s="54">
        <v>20.459900000000001</v>
      </c>
      <c r="K115" s="54">
        <v>21.053599999999999</v>
      </c>
      <c r="L115" s="54">
        <v>18.028600000000001</v>
      </c>
      <c r="M115" s="54">
        <v>0</v>
      </c>
      <c r="N115" s="54">
        <v>7.5663999999999998</v>
      </c>
      <c r="O115" s="54">
        <v>9.4</v>
      </c>
      <c r="P115" s="54">
        <v>7.5580999999999996</v>
      </c>
      <c r="Q115" s="54">
        <v>7.4737</v>
      </c>
      <c r="R115" s="54">
        <v>6.2441000000000004</v>
      </c>
      <c r="S115" s="54">
        <v>7.9055999999999997</v>
      </c>
      <c r="T115" s="54">
        <v>9.5</v>
      </c>
      <c r="U115" s="54">
        <v>0</v>
      </c>
      <c r="V115" s="54">
        <v>9.5</v>
      </c>
      <c r="W115" s="54">
        <v>9.5</v>
      </c>
      <c r="X115" s="54">
        <v>0</v>
      </c>
      <c r="Y115" s="54">
        <v>0</v>
      </c>
      <c r="Z115" s="54">
        <v>7.4696999999999996</v>
      </c>
      <c r="AA115" s="54">
        <v>9.4</v>
      </c>
      <c r="AB115" s="54">
        <v>7.4604999999999997</v>
      </c>
      <c r="AC115" s="54">
        <v>5.7922000000000002</v>
      </c>
      <c r="AD115" s="54">
        <v>6.2441000000000004</v>
      </c>
      <c r="AE115" s="54">
        <v>7.9055999999999997</v>
      </c>
      <c r="AF115" s="171"/>
    </row>
    <row r="116" spans="1:32" ht="13.8" hidden="1" outlineLevel="1" collapsed="1">
      <c r="A116" s="12">
        <v>43739</v>
      </c>
      <c r="B116" s="54">
        <v>18.6037</v>
      </c>
      <c r="C116" s="54">
        <v>20.695499999999999</v>
      </c>
      <c r="D116" s="54">
        <v>16.340199999999999</v>
      </c>
      <c r="E116" s="54">
        <v>18.648199999999999</v>
      </c>
      <c r="F116" s="54">
        <v>15.567299999999999</v>
      </c>
      <c r="G116" s="54">
        <v>7.8135000000000003</v>
      </c>
      <c r="H116" s="54">
        <v>20.700700000000001</v>
      </c>
      <c r="I116" s="54">
        <v>20.796399999999998</v>
      </c>
      <c r="J116" s="54">
        <v>20.5532</v>
      </c>
      <c r="K116" s="54">
        <v>21.1693</v>
      </c>
      <c r="L116" s="54">
        <v>19.6114</v>
      </c>
      <c r="M116" s="54">
        <v>0</v>
      </c>
      <c r="N116" s="54">
        <v>7.3735999999999997</v>
      </c>
      <c r="O116" s="54">
        <v>14.7997</v>
      </c>
      <c r="P116" s="54">
        <v>6.9363999999999999</v>
      </c>
      <c r="Q116" s="54">
        <v>6.5397999999999996</v>
      </c>
      <c r="R116" s="54">
        <v>6.4935999999999998</v>
      </c>
      <c r="S116" s="54">
        <v>7.8135000000000003</v>
      </c>
      <c r="T116" s="54">
        <v>2.0106000000000002</v>
      </c>
      <c r="U116" s="54">
        <v>11</v>
      </c>
      <c r="V116" s="54">
        <v>2.0099999999999998</v>
      </c>
      <c r="W116" s="54">
        <v>0</v>
      </c>
      <c r="X116" s="54">
        <v>2.0099999999999998</v>
      </c>
      <c r="Y116" s="54">
        <v>0</v>
      </c>
      <c r="Z116" s="54">
        <v>7.6893000000000002</v>
      </c>
      <c r="AA116" s="54">
        <v>14.8</v>
      </c>
      <c r="AB116" s="54">
        <v>7.2445000000000004</v>
      </c>
      <c r="AC116" s="54">
        <v>6.5397999999999996</v>
      </c>
      <c r="AD116" s="54">
        <v>7.2826000000000004</v>
      </c>
      <c r="AE116" s="54">
        <v>7.8135000000000003</v>
      </c>
      <c r="AF116" s="171"/>
    </row>
    <row r="117" spans="1:32" ht="13.8" hidden="1" outlineLevel="1" collapsed="1">
      <c r="A117" s="12">
        <v>43770</v>
      </c>
      <c r="B117" s="54">
        <v>18.9453</v>
      </c>
      <c r="C117" s="54">
        <v>20.701899999999998</v>
      </c>
      <c r="D117" s="54">
        <v>16.450099999999999</v>
      </c>
      <c r="E117" s="54">
        <v>19.1661</v>
      </c>
      <c r="F117" s="54">
        <v>15.0352</v>
      </c>
      <c r="G117" s="54">
        <v>6</v>
      </c>
      <c r="H117" s="54">
        <v>20.303000000000001</v>
      </c>
      <c r="I117" s="54">
        <v>20.7331</v>
      </c>
      <c r="J117" s="54">
        <v>19.499300000000002</v>
      </c>
      <c r="K117" s="54">
        <v>19.9697</v>
      </c>
      <c r="L117" s="54">
        <v>18.8277</v>
      </c>
      <c r="M117" s="54">
        <v>0</v>
      </c>
      <c r="N117" s="54">
        <v>7.2256</v>
      </c>
      <c r="O117" s="54">
        <v>14.8</v>
      </c>
      <c r="P117" s="54">
        <v>6.9931999999999999</v>
      </c>
      <c r="Q117" s="54">
        <v>8.9011999999999993</v>
      </c>
      <c r="R117" s="54">
        <v>6.9644000000000004</v>
      </c>
      <c r="S117" s="54">
        <v>6</v>
      </c>
      <c r="T117" s="54">
        <v>9.5</v>
      </c>
      <c r="U117" s="54">
        <v>0</v>
      </c>
      <c r="V117" s="54">
        <v>9.5</v>
      </c>
      <c r="W117" s="54">
        <v>9.5</v>
      </c>
      <c r="X117" s="54">
        <v>0</v>
      </c>
      <c r="Y117" s="54">
        <v>0</v>
      </c>
      <c r="Z117" s="54">
        <v>6.9859999999999998</v>
      </c>
      <c r="AA117" s="54">
        <v>14.8</v>
      </c>
      <c r="AB117" s="54">
        <v>6.7201000000000004</v>
      </c>
      <c r="AC117" s="54">
        <v>7.5824999999999996</v>
      </c>
      <c r="AD117" s="54">
        <v>6.9644000000000004</v>
      </c>
      <c r="AE117" s="54">
        <v>6</v>
      </c>
      <c r="AF117" s="171"/>
    </row>
    <row r="118" spans="1:32" ht="13.8" hidden="1" outlineLevel="1" collapsed="1">
      <c r="A118" s="12">
        <v>43800</v>
      </c>
      <c r="B118" s="54">
        <v>18.250800000000002</v>
      </c>
      <c r="C118" s="54">
        <v>20.7514</v>
      </c>
      <c r="D118" s="54">
        <v>14.4717</v>
      </c>
      <c r="E118" s="54">
        <v>19.808399999999999</v>
      </c>
      <c r="F118" s="54">
        <v>11.2395</v>
      </c>
      <c r="G118" s="54">
        <v>6</v>
      </c>
      <c r="H118" s="54">
        <v>20.360499999999998</v>
      </c>
      <c r="I118" s="54">
        <v>20.7636</v>
      </c>
      <c r="J118" s="54">
        <v>19.334900000000001</v>
      </c>
      <c r="K118" s="54">
        <v>19.920200000000001</v>
      </c>
      <c r="L118" s="54">
        <v>18.258400000000002</v>
      </c>
      <c r="M118" s="54">
        <v>0</v>
      </c>
      <c r="N118" s="54">
        <v>7.4477000000000002</v>
      </c>
      <c r="O118" s="54">
        <v>14.8</v>
      </c>
      <c r="P118" s="54">
        <v>7.3917000000000002</v>
      </c>
      <c r="Q118" s="54">
        <v>9</v>
      </c>
      <c r="R118" s="54">
        <v>7.4387999999999996</v>
      </c>
      <c r="S118" s="54">
        <v>6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7.4477000000000002</v>
      </c>
      <c r="AA118" s="54">
        <v>14.8</v>
      </c>
      <c r="AB118" s="54">
        <v>7.3917000000000002</v>
      </c>
      <c r="AC118" s="54">
        <v>9</v>
      </c>
      <c r="AD118" s="54">
        <v>7.4387999999999996</v>
      </c>
      <c r="AE118" s="54">
        <v>6</v>
      </c>
      <c r="AF118" s="171"/>
    </row>
    <row r="119" spans="1:32" ht="13.8" hidden="1" outlineLevel="1" collapsed="1">
      <c r="A119" s="12">
        <v>43831</v>
      </c>
      <c r="B119" s="54">
        <v>19.712</v>
      </c>
      <c r="C119" s="54">
        <v>20.782900000000001</v>
      </c>
      <c r="D119" s="54">
        <v>17.060500000000001</v>
      </c>
      <c r="E119" s="54">
        <v>18.0154</v>
      </c>
      <c r="F119" s="54">
        <v>14.9054</v>
      </c>
      <c r="G119" s="54">
        <v>0</v>
      </c>
      <c r="H119" s="54">
        <v>20.264900000000001</v>
      </c>
      <c r="I119" s="54">
        <v>20.783999999999999</v>
      </c>
      <c r="J119" s="54">
        <v>18.7591</v>
      </c>
      <c r="K119" s="54">
        <v>18.494499999999999</v>
      </c>
      <c r="L119" s="54">
        <v>19.6953</v>
      </c>
      <c r="M119" s="54">
        <v>0</v>
      </c>
      <c r="N119" s="54">
        <v>7.2034000000000002</v>
      </c>
      <c r="O119" s="54">
        <v>15.8</v>
      </c>
      <c r="P119" s="54">
        <v>7.1719999999999997</v>
      </c>
      <c r="Q119" s="54">
        <v>6.4385000000000003</v>
      </c>
      <c r="R119" s="54">
        <v>7.3417000000000003</v>
      </c>
      <c r="S119" s="54">
        <v>0</v>
      </c>
      <c r="T119" s="54">
        <v>5.4965999999999999</v>
      </c>
      <c r="U119" s="54">
        <v>0</v>
      </c>
      <c r="V119" s="54">
        <v>5.4965999999999999</v>
      </c>
      <c r="W119" s="54">
        <v>4.05</v>
      </c>
      <c r="X119" s="54">
        <v>5.8</v>
      </c>
      <c r="Y119" s="54">
        <v>0</v>
      </c>
      <c r="Z119" s="54">
        <v>7.2630999999999997</v>
      </c>
      <c r="AA119" s="54">
        <v>15.8</v>
      </c>
      <c r="AB119" s="54">
        <v>7.2308000000000003</v>
      </c>
      <c r="AC119" s="54">
        <v>6.5156000000000001</v>
      </c>
      <c r="AD119" s="54">
        <v>7.3967999999999998</v>
      </c>
      <c r="AE119" s="54">
        <v>0</v>
      </c>
      <c r="AF119" s="171"/>
    </row>
    <row r="120" spans="1:32" ht="13.8" hidden="1" outlineLevel="1" collapsed="1">
      <c r="A120" s="12">
        <v>43862</v>
      </c>
      <c r="B120" s="54">
        <v>19.0427</v>
      </c>
      <c r="C120" s="54">
        <v>20.5046</v>
      </c>
      <c r="D120" s="54">
        <v>17.0059</v>
      </c>
      <c r="E120" s="54">
        <v>17.150099999999998</v>
      </c>
      <c r="F120" s="54">
        <v>16.755400000000002</v>
      </c>
      <c r="G120" s="54">
        <v>0</v>
      </c>
      <c r="H120" s="54">
        <v>19.442599999999999</v>
      </c>
      <c r="I120" s="54">
        <v>20.5989</v>
      </c>
      <c r="J120" s="54">
        <v>17.742999999999999</v>
      </c>
      <c r="K120" s="54">
        <v>17.735900000000001</v>
      </c>
      <c r="L120" s="54">
        <v>17.7562</v>
      </c>
      <c r="M120" s="54">
        <v>0</v>
      </c>
      <c r="N120" s="54">
        <v>9.6845999999999997</v>
      </c>
      <c r="O120" s="54">
        <v>15.8</v>
      </c>
      <c r="P120" s="54">
        <v>7.3146000000000004</v>
      </c>
      <c r="Q120" s="54">
        <v>6.3747999999999996</v>
      </c>
      <c r="R120" s="54">
        <v>8.1244999999999994</v>
      </c>
      <c r="S120" s="54" t="s">
        <v>126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9.6845999999999997</v>
      </c>
      <c r="AA120" s="54">
        <v>15.8</v>
      </c>
      <c r="AB120" s="54">
        <v>7.3146000000000004</v>
      </c>
      <c r="AC120" s="54">
        <v>6.3747999999999996</v>
      </c>
      <c r="AD120" s="54">
        <v>8.1244999999999994</v>
      </c>
      <c r="AE120" s="54">
        <v>0</v>
      </c>
      <c r="AF120" s="171"/>
    </row>
    <row r="121" spans="1:32" ht="13.8" hidden="1" outlineLevel="1" collapsed="1">
      <c r="A121" s="12">
        <v>43891</v>
      </c>
      <c r="B121" s="54">
        <v>17.478400000000001</v>
      </c>
      <c r="C121" s="54">
        <v>19.853300000000001</v>
      </c>
      <c r="D121" s="54">
        <v>13.525600000000001</v>
      </c>
      <c r="E121" s="54">
        <v>14.0441</v>
      </c>
      <c r="F121" s="54">
        <v>10.142799999999999</v>
      </c>
      <c r="G121" s="54">
        <v>0</v>
      </c>
      <c r="H121" s="54">
        <v>19.198799999999999</v>
      </c>
      <c r="I121" s="54">
        <v>19.995799999999999</v>
      </c>
      <c r="J121" s="54">
        <v>17.151199999999999</v>
      </c>
      <c r="K121" s="54">
        <v>17.308</v>
      </c>
      <c r="L121" s="54">
        <v>15.5532</v>
      </c>
      <c r="M121" s="54">
        <v>0</v>
      </c>
      <c r="N121" s="54">
        <v>7.3936000000000002</v>
      </c>
      <c r="O121" s="54">
        <v>10.8605</v>
      </c>
      <c r="P121" s="54">
        <v>7.1452</v>
      </c>
      <c r="Q121" s="54">
        <v>7.4276999999999997</v>
      </c>
      <c r="R121" s="54">
        <v>6.0791000000000004</v>
      </c>
      <c r="S121" s="54">
        <v>0</v>
      </c>
      <c r="T121" s="54">
        <v>4.5</v>
      </c>
      <c r="U121" s="54">
        <v>0</v>
      </c>
      <c r="V121" s="54">
        <v>4.5</v>
      </c>
      <c r="W121" s="54">
        <v>0</v>
      </c>
      <c r="X121" s="54">
        <v>4.5</v>
      </c>
      <c r="Y121" s="54">
        <v>0</v>
      </c>
      <c r="Z121" s="54">
        <v>7.4919000000000002</v>
      </c>
      <c r="AA121" s="54">
        <v>10.8605</v>
      </c>
      <c r="AB121" s="54">
        <v>7.2417999999999996</v>
      </c>
      <c r="AC121" s="54">
        <v>7.4276999999999997</v>
      </c>
      <c r="AD121" s="54">
        <v>6.3982000000000001</v>
      </c>
      <c r="AE121" s="54">
        <v>0</v>
      </c>
      <c r="AF121" s="171"/>
    </row>
    <row r="122" spans="1:32" ht="13.8" hidden="1" outlineLevel="1" collapsed="1">
      <c r="A122" s="12">
        <v>43922</v>
      </c>
      <c r="B122" s="54">
        <v>15.718400000000001</v>
      </c>
      <c r="C122" s="54">
        <v>19.114899999999999</v>
      </c>
      <c r="D122" s="54">
        <v>11.750400000000001</v>
      </c>
      <c r="E122" s="54">
        <v>16.165400000000002</v>
      </c>
      <c r="F122" s="54">
        <v>8.407</v>
      </c>
      <c r="G122" s="54">
        <v>5.4</v>
      </c>
      <c r="H122" s="54">
        <v>18.6159</v>
      </c>
      <c r="I122" s="54">
        <v>19.2028</v>
      </c>
      <c r="J122" s="54">
        <v>17.249600000000001</v>
      </c>
      <c r="K122" s="54">
        <v>17.0671</v>
      </c>
      <c r="L122" s="54">
        <v>23.621600000000001</v>
      </c>
      <c r="M122" s="54">
        <v>0</v>
      </c>
      <c r="N122" s="54">
        <v>6.4333999999999998</v>
      </c>
      <c r="O122" s="54">
        <v>10.823499999999999</v>
      </c>
      <c r="P122" s="54">
        <v>6.3266</v>
      </c>
      <c r="Q122" s="54">
        <v>6.1159999999999997</v>
      </c>
      <c r="R122" s="54">
        <v>7.4276</v>
      </c>
      <c r="S122" s="54">
        <v>5.4</v>
      </c>
      <c r="T122" s="54">
        <v>4.5</v>
      </c>
      <c r="U122" s="54">
        <v>0</v>
      </c>
      <c r="V122" s="54">
        <v>4.5</v>
      </c>
      <c r="W122" s="54">
        <v>0</v>
      </c>
      <c r="X122" s="54">
        <v>4.5</v>
      </c>
      <c r="Y122" s="54">
        <v>0</v>
      </c>
      <c r="Z122" s="54">
        <v>6.4352999999999998</v>
      </c>
      <c r="AA122" s="54">
        <v>10.823499999999999</v>
      </c>
      <c r="AB122" s="54">
        <v>6.3284000000000002</v>
      </c>
      <c r="AC122" s="54">
        <v>6.1159999999999997</v>
      </c>
      <c r="AD122" s="54">
        <v>7.4345999999999997</v>
      </c>
      <c r="AE122" s="54">
        <v>5.4</v>
      </c>
      <c r="AF122" s="171"/>
    </row>
    <row r="123" spans="1:32" ht="13.8" hidden="1" outlineLevel="1" collapsed="1">
      <c r="A123" s="12">
        <v>43952</v>
      </c>
      <c r="B123" s="54">
        <v>16.698799999999999</v>
      </c>
      <c r="C123" s="54">
        <v>18.859300000000001</v>
      </c>
      <c r="D123" s="54">
        <v>14.232699999999999</v>
      </c>
      <c r="E123" s="54">
        <v>14.6189</v>
      </c>
      <c r="F123" s="54">
        <v>13.5063</v>
      </c>
      <c r="G123" s="54">
        <v>0</v>
      </c>
      <c r="H123" s="54">
        <v>17.580300000000001</v>
      </c>
      <c r="I123" s="54">
        <v>19.055199999999999</v>
      </c>
      <c r="J123" s="54">
        <v>15.5875</v>
      </c>
      <c r="K123" s="54">
        <v>14.9177</v>
      </c>
      <c r="L123" s="54">
        <v>17.571000000000002</v>
      </c>
      <c r="M123" s="54">
        <v>0</v>
      </c>
      <c r="N123" s="54">
        <v>8.1530000000000005</v>
      </c>
      <c r="O123" s="54">
        <v>10.4094</v>
      </c>
      <c r="P123" s="54">
        <v>7.8183999999999996</v>
      </c>
      <c r="Q123" s="54">
        <v>9.4476999999999993</v>
      </c>
      <c r="R123" s="54">
        <v>7.3994</v>
      </c>
      <c r="S123" s="54">
        <v>0</v>
      </c>
      <c r="T123" s="54">
        <v>8.2617999999999991</v>
      </c>
      <c r="U123" s="54">
        <v>0</v>
      </c>
      <c r="V123" s="54">
        <v>8.2617999999999991</v>
      </c>
      <c r="W123" s="54">
        <v>9.5</v>
      </c>
      <c r="X123" s="54">
        <v>7.8526999999999996</v>
      </c>
      <c r="Y123" s="54">
        <v>0</v>
      </c>
      <c r="Z123" s="54">
        <v>7.9577999999999998</v>
      </c>
      <c r="AA123" s="54">
        <v>10.4094</v>
      </c>
      <c r="AB123" s="54">
        <v>6.5734000000000004</v>
      </c>
      <c r="AC123" s="54">
        <v>9</v>
      </c>
      <c r="AD123" s="54">
        <v>6.3581000000000003</v>
      </c>
      <c r="AE123" s="54">
        <v>0</v>
      </c>
      <c r="AF123" s="171"/>
    </row>
    <row r="124" spans="1:32" ht="13.8" hidden="1" outlineLevel="1" collapsed="1">
      <c r="A124" s="12">
        <v>43983</v>
      </c>
      <c r="B124" s="54">
        <v>17.026599999999998</v>
      </c>
      <c r="C124" s="54">
        <v>19.087800000000001</v>
      </c>
      <c r="D124" s="54">
        <v>13.7241</v>
      </c>
      <c r="E124" s="54">
        <v>13.7971</v>
      </c>
      <c r="F124" s="54">
        <v>13.598699999999999</v>
      </c>
      <c r="G124" s="54">
        <v>0</v>
      </c>
      <c r="H124" s="54">
        <v>18.511500000000002</v>
      </c>
      <c r="I124" s="54">
        <v>19.161100000000001</v>
      </c>
      <c r="J124" s="54">
        <v>16.837800000000001</v>
      </c>
      <c r="K124" s="54">
        <v>15.5601</v>
      </c>
      <c r="L124" s="54">
        <v>19.876999999999999</v>
      </c>
      <c r="M124" s="54">
        <v>0</v>
      </c>
      <c r="N124" s="54">
        <v>8.8082999999999991</v>
      </c>
      <c r="O124" s="54">
        <v>11.029199999999999</v>
      </c>
      <c r="P124" s="54">
        <v>8.7247000000000003</v>
      </c>
      <c r="Q124" s="54">
        <v>9.9392999999999994</v>
      </c>
      <c r="R124" s="54">
        <v>7.4268999999999998</v>
      </c>
      <c r="S124" s="54" t="s">
        <v>126</v>
      </c>
      <c r="T124" s="54">
        <v>2.0099999999999998</v>
      </c>
      <c r="U124" s="54">
        <v>0</v>
      </c>
      <c r="V124" s="54">
        <v>2.0099999999999998</v>
      </c>
      <c r="W124" s="54">
        <v>0</v>
      </c>
      <c r="X124" s="54">
        <v>2.0099999999999998</v>
      </c>
      <c r="Y124" s="54">
        <v>0</v>
      </c>
      <c r="Z124" s="54">
        <v>8.9933999999999994</v>
      </c>
      <c r="AA124" s="54">
        <v>11.029199999999999</v>
      </c>
      <c r="AB124" s="54">
        <v>8.9146000000000001</v>
      </c>
      <c r="AC124" s="54">
        <v>9.9392999999999994</v>
      </c>
      <c r="AD124" s="54">
        <v>7.7535999999999996</v>
      </c>
      <c r="AE124" s="54">
        <v>0</v>
      </c>
      <c r="AF124" s="171"/>
    </row>
    <row r="125" spans="1:32" ht="13.8" hidden="1" outlineLevel="1" collapsed="1">
      <c r="A125" s="12">
        <v>44013</v>
      </c>
      <c r="B125" s="54">
        <v>15.2136</v>
      </c>
      <c r="C125" s="54">
        <v>17.885200000000001</v>
      </c>
      <c r="D125" s="54">
        <v>12.1837</v>
      </c>
      <c r="E125" s="54">
        <v>13.5435</v>
      </c>
      <c r="F125" s="54">
        <v>10.870799999999999</v>
      </c>
      <c r="G125" s="54">
        <v>0</v>
      </c>
      <c r="H125" s="54">
        <v>16.695900000000002</v>
      </c>
      <c r="I125" s="54">
        <v>18.128699999999998</v>
      </c>
      <c r="J125" s="54">
        <v>14.457599999999999</v>
      </c>
      <c r="K125" s="54">
        <v>13.873100000000001</v>
      </c>
      <c r="L125" s="54">
        <v>15.613799999999999</v>
      </c>
      <c r="M125" s="54">
        <v>0</v>
      </c>
      <c r="N125" s="54">
        <v>7.3148999999999997</v>
      </c>
      <c r="O125" s="54">
        <v>10.9605</v>
      </c>
      <c r="P125" s="54">
        <v>6.8446999999999996</v>
      </c>
      <c r="Q125" s="54">
        <v>7.4973999999999998</v>
      </c>
      <c r="R125" s="54">
        <v>6.7840999999999996</v>
      </c>
      <c r="S125" s="54">
        <v>0</v>
      </c>
      <c r="T125" s="54">
        <v>7</v>
      </c>
      <c r="U125" s="54">
        <v>0</v>
      </c>
      <c r="V125" s="54">
        <v>7</v>
      </c>
      <c r="W125" s="54">
        <v>0</v>
      </c>
      <c r="X125" s="54">
        <v>7</v>
      </c>
      <c r="Y125" s="54">
        <v>0</v>
      </c>
      <c r="Z125" s="54">
        <v>7.4204999999999997</v>
      </c>
      <c r="AA125" s="54">
        <v>10.9605</v>
      </c>
      <c r="AB125" s="54">
        <v>6.7832999999999997</v>
      </c>
      <c r="AC125" s="54">
        <v>7.4973999999999998</v>
      </c>
      <c r="AD125" s="54">
        <v>6.6871999999999998</v>
      </c>
      <c r="AE125" s="54">
        <v>0</v>
      </c>
      <c r="AF125" s="171"/>
    </row>
    <row r="126" spans="1:32" ht="13.8" hidden="1" outlineLevel="1" collapsed="1">
      <c r="A126" s="12">
        <v>44044</v>
      </c>
      <c r="B126" s="54">
        <v>14.575699999999999</v>
      </c>
      <c r="C126" s="54">
        <v>17.508600000000001</v>
      </c>
      <c r="D126" s="54">
        <v>10.580399999999999</v>
      </c>
      <c r="E126" s="54">
        <v>12.6958</v>
      </c>
      <c r="F126" s="54">
        <v>7.8791000000000002</v>
      </c>
      <c r="G126" s="54">
        <v>0</v>
      </c>
      <c r="H126" s="54">
        <v>16.2575</v>
      </c>
      <c r="I126" s="54">
        <v>17.5977</v>
      </c>
      <c r="J126" s="54">
        <v>13.337999999999999</v>
      </c>
      <c r="K126" s="54">
        <v>13.155900000000001</v>
      </c>
      <c r="L126" s="54">
        <v>14.2418</v>
      </c>
      <c r="M126" s="54">
        <v>0</v>
      </c>
      <c r="N126" s="54">
        <v>6.3079000000000001</v>
      </c>
      <c r="O126" s="54">
        <v>10.4069</v>
      </c>
      <c r="P126" s="54">
        <v>6.1268000000000002</v>
      </c>
      <c r="Q126" s="54">
        <v>7.6448999999999998</v>
      </c>
      <c r="R126" s="54">
        <v>5.915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6.3079000000000001</v>
      </c>
      <c r="AA126" s="54">
        <v>10.4069</v>
      </c>
      <c r="AB126" s="54">
        <v>6.1268000000000002</v>
      </c>
      <c r="AC126" s="54">
        <v>7.6448999999999998</v>
      </c>
      <c r="AD126" s="54">
        <v>5.915</v>
      </c>
      <c r="AE126" s="54">
        <v>0</v>
      </c>
      <c r="AF126" s="171"/>
    </row>
    <row r="127" spans="1:32" ht="13.8" hidden="1" outlineLevel="1" collapsed="1">
      <c r="A127" s="12">
        <v>44075</v>
      </c>
      <c r="B127" s="54">
        <v>14.6165</v>
      </c>
      <c r="C127" s="54">
        <v>16.910299999999999</v>
      </c>
      <c r="D127" s="54">
        <v>11.8453</v>
      </c>
      <c r="E127" s="54">
        <v>11.6028</v>
      </c>
      <c r="F127" s="54">
        <v>12.583399999999999</v>
      </c>
      <c r="G127" s="54">
        <v>0</v>
      </c>
      <c r="H127" s="54">
        <v>16.297599999999999</v>
      </c>
      <c r="I127" s="54">
        <v>17.074999999999999</v>
      </c>
      <c r="J127" s="54">
        <v>14.8712</v>
      </c>
      <c r="K127" s="54">
        <v>14.804500000000001</v>
      </c>
      <c r="L127" s="54">
        <v>15.0375</v>
      </c>
      <c r="M127" s="54">
        <v>0</v>
      </c>
      <c r="N127" s="54">
        <v>6.4638</v>
      </c>
      <c r="O127" s="54">
        <v>8.5153999999999996</v>
      </c>
      <c r="P127" s="54">
        <v>6.3291000000000004</v>
      </c>
      <c r="Q127" s="54">
        <v>6.5480999999999998</v>
      </c>
      <c r="R127" s="54">
        <v>5.3041</v>
      </c>
      <c r="S127" s="54">
        <v>0</v>
      </c>
      <c r="T127" s="54">
        <v>7.98</v>
      </c>
      <c r="U127" s="54">
        <v>0</v>
      </c>
      <c r="V127" s="54">
        <v>7.98</v>
      </c>
      <c r="W127" s="54">
        <v>7.98</v>
      </c>
      <c r="X127" s="54">
        <v>0</v>
      </c>
      <c r="Y127" s="54">
        <v>0</v>
      </c>
      <c r="Z127" s="54">
        <v>6.1658999999999997</v>
      </c>
      <c r="AA127" s="54">
        <v>8.5153999999999996</v>
      </c>
      <c r="AB127" s="54">
        <v>5.9790000000000001</v>
      </c>
      <c r="AC127" s="54">
        <v>6.1620999999999997</v>
      </c>
      <c r="AD127" s="54">
        <v>5.3041</v>
      </c>
      <c r="AE127" s="54">
        <v>0</v>
      </c>
      <c r="AF127" s="171"/>
    </row>
    <row r="128" spans="1:32" ht="13.8" hidden="1" outlineLevel="1" collapsed="1">
      <c r="A128" s="12">
        <v>44105</v>
      </c>
      <c r="B128" s="54">
        <v>13.6744</v>
      </c>
      <c r="C128" s="54">
        <v>16.230599999999999</v>
      </c>
      <c r="D128" s="54">
        <v>10.5235</v>
      </c>
      <c r="E128" s="54">
        <v>11.9453</v>
      </c>
      <c r="F128" s="54">
        <v>9.1462000000000003</v>
      </c>
      <c r="G128" s="54">
        <v>0</v>
      </c>
      <c r="H128" s="54">
        <v>14.636799999999999</v>
      </c>
      <c r="I128" s="54">
        <v>16.422599999999999</v>
      </c>
      <c r="J128" s="54">
        <v>11.7911</v>
      </c>
      <c r="K128" s="54">
        <v>12.9742</v>
      </c>
      <c r="L128" s="54">
        <v>10.3652</v>
      </c>
      <c r="M128" s="54">
        <v>0</v>
      </c>
      <c r="N128" s="54">
        <v>7.4397000000000002</v>
      </c>
      <c r="O128" s="54">
        <v>11.081300000000001</v>
      </c>
      <c r="P128" s="54">
        <v>6.8051000000000004</v>
      </c>
      <c r="Q128" s="54">
        <v>6.9798</v>
      </c>
      <c r="R128" s="54">
        <v>6.7182000000000004</v>
      </c>
      <c r="S128" s="54" t="s">
        <v>126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7.4397000000000002</v>
      </c>
      <c r="AA128" s="54">
        <v>11.081300000000001</v>
      </c>
      <c r="AB128" s="54">
        <v>6.8051000000000004</v>
      </c>
      <c r="AC128" s="54">
        <v>6.9798</v>
      </c>
      <c r="AD128" s="54">
        <v>6.7182000000000004</v>
      </c>
      <c r="AE128" s="54">
        <v>0</v>
      </c>
      <c r="AF128" s="171"/>
    </row>
    <row r="129" spans="1:32" ht="13.8" hidden="1" outlineLevel="1" collapsed="1">
      <c r="A129" s="12">
        <v>44136</v>
      </c>
      <c r="B129" s="54">
        <v>13.257199999999999</v>
      </c>
      <c r="C129" s="54">
        <v>15.6243</v>
      </c>
      <c r="D129" s="54">
        <v>10.459199999999999</v>
      </c>
      <c r="E129" s="54">
        <v>11.769500000000001</v>
      </c>
      <c r="F129" s="54">
        <v>8.5526</v>
      </c>
      <c r="G129" s="54">
        <v>11.4</v>
      </c>
      <c r="H129" s="54">
        <v>15.0219</v>
      </c>
      <c r="I129" s="54">
        <v>15.6594</v>
      </c>
      <c r="J129" s="54">
        <v>13.6905</v>
      </c>
      <c r="K129" s="54">
        <v>14.4145</v>
      </c>
      <c r="L129" s="54">
        <v>12.3118</v>
      </c>
      <c r="M129" s="54">
        <v>11.4</v>
      </c>
      <c r="N129" s="54">
        <v>6.3945999999999996</v>
      </c>
      <c r="O129" s="54">
        <v>10.6686</v>
      </c>
      <c r="P129" s="54">
        <v>6.3135000000000003</v>
      </c>
      <c r="Q129" s="54">
        <v>6.7455999999999996</v>
      </c>
      <c r="R129" s="54">
        <v>5.9554999999999998</v>
      </c>
      <c r="S129" s="54" t="s">
        <v>126</v>
      </c>
      <c r="T129" s="54">
        <v>6.35</v>
      </c>
      <c r="U129" s="54">
        <v>0</v>
      </c>
      <c r="V129" s="54">
        <v>6.35</v>
      </c>
      <c r="W129" s="54">
        <v>6.35</v>
      </c>
      <c r="X129" s="54">
        <v>0</v>
      </c>
      <c r="Y129" s="54">
        <v>0</v>
      </c>
      <c r="Z129" s="54">
        <v>6.4124999999999996</v>
      </c>
      <c r="AA129" s="54">
        <v>10.6686</v>
      </c>
      <c r="AB129" s="54">
        <v>6.2984</v>
      </c>
      <c r="AC129" s="54">
        <v>7.4629000000000003</v>
      </c>
      <c r="AD129" s="54">
        <v>5.9554999999999998</v>
      </c>
      <c r="AE129" s="54">
        <v>0</v>
      </c>
      <c r="AF129" s="171"/>
    </row>
    <row r="130" spans="1:32" ht="13.8" hidden="1" outlineLevel="1" collapsed="1">
      <c r="A130" s="12">
        <v>44166</v>
      </c>
      <c r="B130" s="54">
        <v>14.382899999999999</v>
      </c>
      <c r="C130" s="54">
        <v>15.272500000000001</v>
      </c>
      <c r="D130" s="54">
        <v>13.368499999999999</v>
      </c>
      <c r="E130" s="54">
        <v>14.3667</v>
      </c>
      <c r="F130" s="54">
        <v>9.2423000000000002</v>
      </c>
      <c r="G130" s="54">
        <v>0</v>
      </c>
      <c r="H130" s="54">
        <v>15.1061</v>
      </c>
      <c r="I130" s="54">
        <v>15.331200000000001</v>
      </c>
      <c r="J130" s="54">
        <v>14.8011</v>
      </c>
      <c r="K130" s="54">
        <v>14.976000000000001</v>
      </c>
      <c r="L130" s="54">
        <v>13.4436</v>
      </c>
      <c r="M130" s="54">
        <v>0</v>
      </c>
      <c r="N130" s="54">
        <v>6.8606999999999996</v>
      </c>
      <c r="O130" s="54">
        <v>11.388199999999999</v>
      </c>
      <c r="P130" s="54">
        <v>6.4108999999999998</v>
      </c>
      <c r="Q130" s="54">
        <v>8.0254999999999992</v>
      </c>
      <c r="R130" s="54">
        <v>5.2731000000000003</v>
      </c>
      <c r="S130" s="54">
        <v>0</v>
      </c>
      <c r="T130" s="54">
        <v>7.5007000000000001</v>
      </c>
      <c r="U130" s="54">
        <v>0</v>
      </c>
      <c r="V130" s="54">
        <v>7.5007000000000001</v>
      </c>
      <c r="W130" s="54">
        <v>7.98</v>
      </c>
      <c r="X130" s="54">
        <v>4.5</v>
      </c>
      <c r="Y130" s="54">
        <v>0</v>
      </c>
      <c r="Z130" s="54">
        <v>6.8122999999999996</v>
      </c>
      <c r="AA130" s="54">
        <v>11.388199999999999</v>
      </c>
      <c r="AB130" s="54">
        <v>6.3196000000000003</v>
      </c>
      <c r="AC130" s="54">
        <v>8.0343</v>
      </c>
      <c r="AD130" s="54">
        <v>5.2873999999999999</v>
      </c>
      <c r="AE130" s="54">
        <v>0</v>
      </c>
      <c r="AF130" s="171"/>
    </row>
    <row r="131" spans="1:32" ht="13.8" hidden="1" outlineLevel="1" collapsed="1">
      <c r="A131" s="12">
        <v>44197</v>
      </c>
      <c r="B131" s="54">
        <v>11.7781</v>
      </c>
      <c r="C131" s="54">
        <v>14.545299999999999</v>
      </c>
      <c r="D131" s="54">
        <v>9.0898000000000003</v>
      </c>
      <c r="E131" s="54">
        <v>12.915900000000001</v>
      </c>
      <c r="F131" s="54">
        <v>6.0544000000000002</v>
      </c>
      <c r="G131" s="54">
        <v>0</v>
      </c>
      <c r="H131" s="54">
        <v>12.273199999999999</v>
      </c>
      <c r="I131" s="54">
        <v>14.6351</v>
      </c>
      <c r="J131" s="54">
        <v>9.6723999999999997</v>
      </c>
      <c r="K131" s="54">
        <v>13.031000000000001</v>
      </c>
      <c r="L131" s="54">
        <v>6.2972000000000001</v>
      </c>
      <c r="M131" s="54">
        <v>0</v>
      </c>
      <c r="N131" s="54">
        <v>6.2164000000000001</v>
      </c>
      <c r="O131" s="54">
        <v>10.7974</v>
      </c>
      <c r="P131" s="54">
        <v>5.4638999999999998</v>
      </c>
      <c r="Q131" s="54">
        <v>8.1957000000000004</v>
      </c>
      <c r="R131" s="54">
        <v>5.2389000000000001</v>
      </c>
      <c r="S131" s="54">
        <v>0</v>
      </c>
      <c r="T131" s="54">
        <v>5.173</v>
      </c>
      <c r="U131" s="54">
        <v>0</v>
      </c>
      <c r="V131" s="54">
        <v>5.173</v>
      </c>
      <c r="W131" s="54">
        <v>7.98</v>
      </c>
      <c r="X131" s="54">
        <v>4.9713000000000003</v>
      </c>
      <c r="Y131" s="54">
        <v>0</v>
      </c>
      <c r="Z131" s="54">
        <v>7.6036000000000001</v>
      </c>
      <c r="AA131" s="54">
        <v>10.7974</v>
      </c>
      <c r="AB131" s="54">
        <v>6.04</v>
      </c>
      <c r="AC131" s="54">
        <v>8.5</v>
      </c>
      <c r="AD131" s="54">
        <v>5.7846000000000002</v>
      </c>
      <c r="AE131" s="54">
        <v>0</v>
      </c>
      <c r="AF131" s="171"/>
    </row>
    <row r="132" spans="1:32" ht="13.8" hidden="1" outlineLevel="1" collapsed="1">
      <c r="A132" s="12">
        <v>44228</v>
      </c>
      <c r="B132" s="54">
        <v>13.373200000000001</v>
      </c>
      <c r="C132" s="54">
        <v>14.4788</v>
      </c>
      <c r="D132" s="54">
        <v>11.9177</v>
      </c>
      <c r="E132" s="54">
        <v>11.8026</v>
      </c>
      <c r="F132" s="54">
        <v>12.364000000000001</v>
      </c>
      <c r="G132" s="54">
        <v>0</v>
      </c>
      <c r="H132" s="54">
        <v>13.682399999999999</v>
      </c>
      <c r="I132" s="54">
        <v>14.5556</v>
      </c>
      <c r="J132" s="54">
        <v>12.460699999999999</v>
      </c>
      <c r="K132" s="54">
        <v>11.8026</v>
      </c>
      <c r="L132" s="54">
        <v>16.591699999999999</v>
      </c>
      <c r="M132" s="54">
        <v>0</v>
      </c>
      <c r="N132" s="54">
        <v>6.8803999999999998</v>
      </c>
      <c r="O132" s="54">
        <v>10.808199999999999</v>
      </c>
      <c r="P132" s="54">
        <v>5.5282999999999998</v>
      </c>
      <c r="Q132" s="54" t="s">
        <v>126</v>
      </c>
      <c r="R132" s="54">
        <v>5.5282999999999998</v>
      </c>
      <c r="S132" s="54" t="s">
        <v>126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6.8803999999999998</v>
      </c>
      <c r="AA132" s="54">
        <v>10.808199999999999</v>
      </c>
      <c r="AB132" s="54">
        <v>5.5282999999999998</v>
      </c>
      <c r="AC132" s="54">
        <v>0</v>
      </c>
      <c r="AD132" s="54">
        <v>5.5282999999999998</v>
      </c>
      <c r="AE132" s="54">
        <v>0</v>
      </c>
      <c r="AF132" s="171"/>
    </row>
    <row r="133" spans="1:32" ht="13.8" hidden="1" outlineLevel="1" collapsed="1">
      <c r="A133" s="12">
        <v>44256</v>
      </c>
      <c r="B133" s="54">
        <v>12.1408</v>
      </c>
      <c r="C133" s="54">
        <v>14.6191</v>
      </c>
      <c r="D133" s="54">
        <v>9.6148000000000007</v>
      </c>
      <c r="E133" s="54">
        <v>12.0214</v>
      </c>
      <c r="F133" s="54">
        <v>6.5702999999999996</v>
      </c>
      <c r="G133" s="54">
        <v>0</v>
      </c>
      <c r="H133" s="54">
        <v>12.61</v>
      </c>
      <c r="I133" s="54">
        <v>14.7239</v>
      </c>
      <c r="J133" s="54">
        <v>10.2201</v>
      </c>
      <c r="K133" s="54">
        <v>12.084</v>
      </c>
      <c r="L133" s="54">
        <v>7.0750000000000002</v>
      </c>
      <c r="M133" s="54">
        <v>0</v>
      </c>
      <c r="N133" s="54">
        <v>6.3921999999999999</v>
      </c>
      <c r="O133" s="54">
        <v>10.990600000000001</v>
      </c>
      <c r="P133" s="54">
        <v>5.3289999999999997</v>
      </c>
      <c r="Q133" s="54">
        <v>7.8857999999999997</v>
      </c>
      <c r="R133" s="54">
        <v>5.1444999999999999</v>
      </c>
      <c r="S133" s="54">
        <v>0</v>
      </c>
      <c r="T133" s="54">
        <v>4.5</v>
      </c>
      <c r="U133" s="54">
        <v>0</v>
      </c>
      <c r="V133" s="54">
        <v>4.5</v>
      </c>
      <c r="W133" s="54">
        <v>0</v>
      </c>
      <c r="X133" s="54">
        <v>4.5</v>
      </c>
      <c r="Y133" s="54">
        <v>0</v>
      </c>
      <c r="Z133" s="54">
        <v>6.3964999999999996</v>
      </c>
      <c r="AA133" s="54">
        <v>10.990600000000001</v>
      </c>
      <c r="AB133" s="54">
        <v>5.3312999999999997</v>
      </c>
      <c r="AC133" s="54">
        <v>7.8857999999999997</v>
      </c>
      <c r="AD133" s="54">
        <v>5.1463999999999999</v>
      </c>
      <c r="AE133" s="54">
        <v>0</v>
      </c>
      <c r="AF133" s="171"/>
    </row>
    <row r="134" spans="1:32" ht="13.8" hidden="1" outlineLevel="1" collapsed="1">
      <c r="A134" s="12">
        <v>44287</v>
      </c>
      <c r="B134" s="54">
        <v>12.347200000000001</v>
      </c>
      <c r="C134" s="54">
        <v>14.143700000000001</v>
      </c>
      <c r="D134" s="54">
        <v>10.981</v>
      </c>
      <c r="E134" s="54">
        <v>12.0032</v>
      </c>
      <c r="F134" s="54">
        <v>11.9192</v>
      </c>
      <c r="G134" s="54">
        <v>5.28</v>
      </c>
      <c r="H134" s="54">
        <v>13.3904</v>
      </c>
      <c r="I134" s="54">
        <v>14.2599</v>
      </c>
      <c r="J134" s="54">
        <v>12.5639</v>
      </c>
      <c r="K134" s="54">
        <v>12.0947</v>
      </c>
      <c r="L134" s="54">
        <v>14.7454</v>
      </c>
      <c r="M134" s="54">
        <v>0</v>
      </c>
      <c r="N134" s="54">
        <v>5.6227</v>
      </c>
      <c r="O134" s="54">
        <v>9.2711000000000006</v>
      </c>
      <c r="P134" s="54">
        <v>5.3273999999999999</v>
      </c>
      <c r="Q134" s="54">
        <v>5.9223999999999997</v>
      </c>
      <c r="R134" s="54">
        <v>5.3498999999999999</v>
      </c>
      <c r="S134" s="54">
        <v>5.28</v>
      </c>
      <c r="T134" s="54">
        <v>4.8888999999999996</v>
      </c>
      <c r="U134" s="54">
        <v>0</v>
      </c>
      <c r="V134" s="54">
        <v>4.8888999999999996</v>
      </c>
      <c r="W134" s="54">
        <v>4.8888999999999996</v>
      </c>
      <c r="X134" s="54">
        <v>0</v>
      </c>
      <c r="Y134" s="54">
        <v>0</v>
      </c>
      <c r="Z134" s="54">
        <v>5.6448</v>
      </c>
      <c r="AA134" s="54">
        <v>9.2711000000000006</v>
      </c>
      <c r="AB134" s="54">
        <v>5.3417000000000003</v>
      </c>
      <c r="AC134" s="54">
        <v>8.5</v>
      </c>
      <c r="AD134" s="54">
        <v>5.3498999999999999</v>
      </c>
      <c r="AE134" s="54">
        <v>5.28</v>
      </c>
      <c r="AF134" s="171"/>
    </row>
    <row r="135" spans="1:32" ht="13.8" hidden="1" outlineLevel="1" collapsed="1">
      <c r="A135" s="12">
        <v>44317</v>
      </c>
      <c r="B135" s="54">
        <v>13.9505</v>
      </c>
      <c r="C135" s="54">
        <v>14.0985</v>
      </c>
      <c r="D135" s="54">
        <v>13.747199999999999</v>
      </c>
      <c r="E135" s="54">
        <v>15.063499999999999</v>
      </c>
      <c r="F135" s="54">
        <v>11.7563</v>
      </c>
      <c r="G135" s="54">
        <v>0</v>
      </c>
      <c r="H135" s="54">
        <v>14.467599999999999</v>
      </c>
      <c r="I135" s="54">
        <v>14.173</v>
      </c>
      <c r="J135" s="54">
        <v>14.9253</v>
      </c>
      <c r="K135" s="54">
        <v>15.6228</v>
      </c>
      <c r="L135" s="54">
        <v>13.667199999999999</v>
      </c>
      <c r="M135" s="54">
        <v>0</v>
      </c>
      <c r="N135" s="54">
        <v>7.0873999999999997</v>
      </c>
      <c r="O135" s="54">
        <v>10.803000000000001</v>
      </c>
      <c r="P135" s="54">
        <v>6.2576000000000001</v>
      </c>
      <c r="Q135" s="54">
        <v>8.32</v>
      </c>
      <c r="R135" s="54">
        <v>5.1989999999999998</v>
      </c>
      <c r="S135" s="54">
        <v>0</v>
      </c>
      <c r="T135" s="54">
        <v>7.6544999999999996</v>
      </c>
      <c r="U135" s="54">
        <v>0</v>
      </c>
      <c r="V135" s="54">
        <v>7.6544999999999996</v>
      </c>
      <c r="W135" s="54">
        <v>7.6544999999999996</v>
      </c>
      <c r="X135" s="54">
        <v>0</v>
      </c>
      <c r="Y135" s="54">
        <v>0</v>
      </c>
      <c r="Z135" s="54">
        <v>7.0136000000000003</v>
      </c>
      <c r="AA135" s="54">
        <v>10.803000000000001</v>
      </c>
      <c r="AB135" s="54">
        <v>6.0286999999999997</v>
      </c>
      <c r="AC135" s="54">
        <v>8.7926000000000002</v>
      </c>
      <c r="AD135" s="54">
        <v>5.1989999999999998</v>
      </c>
      <c r="AE135" s="54">
        <v>0</v>
      </c>
      <c r="AF135" s="171"/>
    </row>
    <row r="136" spans="1:32" ht="13.8" hidden="1" outlineLevel="1" collapsed="1">
      <c r="A136" s="12">
        <v>44348</v>
      </c>
      <c r="B136" s="54">
        <v>12.523300000000001</v>
      </c>
      <c r="C136" s="54">
        <v>14.2555</v>
      </c>
      <c r="D136" s="54">
        <v>10.760199999999999</v>
      </c>
      <c r="E136" s="54">
        <v>12.982900000000001</v>
      </c>
      <c r="F136" s="54">
        <v>9.4342000000000006</v>
      </c>
      <c r="G136" s="54">
        <v>0</v>
      </c>
      <c r="H136" s="54">
        <v>13.595599999999999</v>
      </c>
      <c r="I136" s="54">
        <v>14.3497</v>
      </c>
      <c r="J136" s="54">
        <v>12.607900000000001</v>
      </c>
      <c r="K136" s="54">
        <v>13.412100000000001</v>
      </c>
      <c r="L136" s="54">
        <v>11.9316</v>
      </c>
      <c r="M136" s="54">
        <v>0</v>
      </c>
      <c r="N136" s="54">
        <v>4.8905000000000003</v>
      </c>
      <c r="O136" s="54">
        <v>7.7647000000000004</v>
      </c>
      <c r="P136" s="54">
        <v>4.7115</v>
      </c>
      <c r="Q136" s="54">
        <v>6.6577000000000002</v>
      </c>
      <c r="R136" s="54">
        <v>4.4916999999999998</v>
      </c>
      <c r="S136" s="54" t="s">
        <v>126</v>
      </c>
      <c r="T136" s="54">
        <v>4.68</v>
      </c>
      <c r="U136" s="54">
        <v>0</v>
      </c>
      <c r="V136" s="54">
        <v>4.68</v>
      </c>
      <c r="W136" s="54">
        <v>0</v>
      </c>
      <c r="X136" s="54">
        <v>4.68</v>
      </c>
      <c r="Y136" s="54">
        <v>0</v>
      </c>
      <c r="Z136" s="54">
        <v>4.9414999999999996</v>
      </c>
      <c r="AA136" s="54">
        <v>7.7647000000000004</v>
      </c>
      <c r="AB136" s="54">
        <v>4.7196999999999996</v>
      </c>
      <c r="AC136" s="54">
        <v>6.6577000000000002</v>
      </c>
      <c r="AD136" s="54">
        <v>4.4352999999999998</v>
      </c>
      <c r="AE136" s="54">
        <v>0</v>
      </c>
      <c r="AF136" s="171"/>
    </row>
    <row r="137" spans="1:32" ht="13.8" hidden="1" outlineLevel="1" collapsed="1">
      <c r="A137" s="12">
        <v>44378</v>
      </c>
      <c r="B137" s="54">
        <v>12.477600000000001</v>
      </c>
      <c r="C137" s="54">
        <v>13.876799999999999</v>
      </c>
      <c r="D137" s="54">
        <v>11.357699999999999</v>
      </c>
      <c r="E137" s="54">
        <v>12.251300000000001</v>
      </c>
      <c r="F137" s="54">
        <v>10.4414</v>
      </c>
      <c r="G137" s="54">
        <v>7.0834000000000001</v>
      </c>
      <c r="H137" s="54">
        <v>13.327299999999999</v>
      </c>
      <c r="I137" s="54">
        <v>14.085599999999999</v>
      </c>
      <c r="J137" s="54">
        <v>12.6127</v>
      </c>
      <c r="K137" s="54">
        <v>12.888500000000001</v>
      </c>
      <c r="L137" s="54">
        <v>12.552099999999999</v>
      </c>
      <c r="M137" s="54">
        <v>7.0834000000000001</v>
      </c>
      <c r="N137" s="54">
        <v>6.2403000000000004</v>
      </c>
      <c r="O137" s="54">
        <v>8.8007000000000009</v>
      </c>
      <c r="P137" s="54">
        <v>5.8007999999999997</v>
      </c>
      <c r="Q137" s="54">
        <v>5.4577</v>
      </c>
      <c r="R137" s="54">
        <v>5.9177999999999997</v>
      </c>
      <c r="S137" s="54" t="s">
        <v>126</v>
      </c>
      <c r="T137" s="54">
        <v>7.98</v>
      </c>
      <c r="U137" s="54">
        <v>0</v>
      </c>
      <c r="V137" s="54">
        <v>7.98</v>
      </c>
      <c r="W137" s="54">
        <v>7.98</v>
      </c>
      <c r="X137" s="54">
        <v>0</v>
      </c>
      <c r="Y137" s="54">
        <v>0</v>
      </c>
      <c r="Z137" s="54">
        <v>6.1890999999999998</v>
      </c>
      <c r="AA137" s="54">
        <v>8.8007000000000009</v>
      </c>
      <c r="AB137" s="54">
        <v>5.7252000000000001</v>
      </c>
      <c r="AC137" s="54">
        <v>5.0751999999999997</v>
      </c>
      <c r="AD137" s="54">
        <v>5.9177999999999997</v>
      </c>
      <c r="AE137" s="54">
        <v>0</v>
      </c>
      <c r="AF137" s="171"/>
    </row>
    <row r="138" spans="1:32" ht="13.8" hidden="1" outlineLevel="1" collapsed="1">
      <c r="A138" s="12">
        <v>44409</v>
      </c>
      <c r="B138" s="54">
        <v>12.552300000000001</v>
      </c>
      <c r="C138" s="54">
        <v>13.639799999999999</v>
      </c>
      <c r="D138" s="54">
        <v>11.2658</v>
      </c>
      <c r="E138" s="54">
        <v>11.7835</v>
      </c>
      <c r="F138" s="54">
        <v>10.787100000000001</v>
      </c>
      <c r="G138" s="54">
        <v>11.83</v>
      </c>
      <c r="H138" s="54">
        <v>13.631600000000001</v>
      </c>
      <c r="I138" s="54">
        <v>13.848100000000001</v>
      </c>
      <c r="J138" s="54">
        <v>13.303800000000001</v>
      </c>
      <c r="K138" s="54">
        <v>12.929500000000001</v>
      </c>
      <c r="L138" s="54">
        <v>13.7376</v>
      </c>
      <c r="M138" s="54">
        <v>11.83</v>
      </c>
      <c r="N138" s="54">
        <v>5.5174000000000003</v>
      </c>
      <c r="O138" s="54">
        <v>8.1381999999999994</v>
      </c>
      <c r="P138" s="54">
        <v>5.0598000000000001</v>
      </c>
      <c r="Q138" s="54">
        <v>5.7111000000000001</v>
      </c>
      <c r="R138" s="54">
        <v>4.7693000000000003</v>
      </c>
      <c r="S138" s="54" t="s">
        <v>126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5.5174000000000003</v>
      </c>
      <c r="AA138" s="54">
        <v>8.1381999999999994</v>
      </c>
      <c r="AB138" s="54">
        <v>5.0598000000000001</v>
      </c>
      <c r="AC138" s="54">
        <v>5.7111000000000001</v>
      </c>
      <c r="AD138" s="54">
        <v>4.7693000000000003</v>
      </c>
      <c r="AE138" s="54">
        <v>0</v>
      </c>
      <c r="AF138" s="171"/>
    </row>
    <row r="139" spans="1:32" ht="13.8" hidden="1" outlineLevel="1" collapsed="1">
      <c r="A139" s="12">
        <v>44440</v>
      </c>
      <c r="B139" s="54">
        <v>13.14</v>
      </c>
      <c r="C139" s="54">
        <v>13.7689</v>
      </c>
      <c r="D139" s="54">
        <v>12.2331</v>
      </c>
      <c r="E139" s="54">
        <v>13.212</v>
      </c>
      <c r="F139" s="54">
        <v>10.8674</v>
      </c>
      <c r="G139" s="54">
        <v>0</v>
      </c>
      <c r="H139" s="54">
        <v>13.657299999999999</v>
      </c>
      <c r="I139" s="54">
        <v>13.880100000000001</v>
      </c>
      <c r="J139" s="54">
        <v>13.292899999999999</v>
      </c>
      <c r="K139" s="54">
        <v>13.608000000000001</v>
      </c>
      <c r="L139" s="54">
        <v>12.764699999999999</v>
      </c>
      <c r="M139" s="54">
        <v>0</v>
      </c>
      <c r="N139" s="54">
        <v>6.0164999999999997</v>
      </c>
      <c r="O139" s="54">
        <v>8.3810000000000002</v>
      </c>
      <c r="P139" s="54">
        <v>5.5103999999999997</v>
      </c>
      <c r="Q139" s="54">
        <v>8.0434999999999999</v>
      </c>
      <c r="R139" s="54">
        <v>4.4016000000000002</v>
      </c>
      <c r="S139" s="54" t="s">
        <v>126</v>
      </c>
      <c r="T139" s="54">
        <v>8.1050000000000004</v>
      </c>
      <c r="U139" s="54">
        <v>0</v>
      </c>
      <c r="V139" s="54">
        <v>8.1050000000000004</v>
      </c>
      <c r="W139" s="54">
        <v>8.1050000000000004</v>
      </c>
      <c r="X139" s="54">
        <v>0</v>
      </c>
      <c r="Y139" s="54">
        <v>0</v>
      </c>
      <c r="Z139" s="54">
        <v>5.4492000000000003</v>
      </c>
      <c r="AA139" s="54">
        <v>8.3810000000000002</v>
      </c>
      <c r="AB139" s="54">
        <v>4.6018999999999997</v>
      </c>
      <c r="AC139" s="54">
        <v>7.6901000000000002</v>
      </c>
      <c r="AD139" s="54">
        <v>4.4016000000000002</v>
      </c>
      <c r="AE139" s="54">
        <v>0</v>
      </c>
      <c r="AF139" s="171"/>
    </row>
    <row r="140" spans="1:32" ht="13.8" hidden="1" outlineLevel="1" collapsed="1">
      <c r="A140" s="12">
        <v>44470</v>
      </c>
      <c r="B140" s="54">
        <v>12.4069</v>
      </c>
      <c r="C140" s="54">
        <v>13.602600000000001</v>
      </c>
      <c r="D140" s="54">
        <v>11.328799999999999</v>
      </c>
      <c r="E140" s="54">
        <v>12.262499999999999</v>
      </c>
      <c r="F140" s="54">
        <v>10.3828</v>
      </c>
      <c r="G140" s="54">
        <v>2.62</v>
      </c>
      <c r="H140" s="54">
        <v>13.177899999999999</v>
      </c>
      <c r="I140" s="54">
        <v>13.7692</v>
      </c>
      <c r="J140" s="54">
        <v>12.557700000000001</v>
      </c>
      <c r="K140" s="54">
        <v>13.188499999999999</v>
      </c>
      <c r="L140" s="54">
        <v>13.047499999999999</v>
      </c>
      <c r="M140" s="54">
        <v>2.62</v>
      </c>
      <c r="N140" s="54">
        <v>5.7927</v>
      </c>
      <c r="O140" s="54">
        <v>8.7312999999999992</v>
      </c>
      <c r="P140" s="54">
        <v>5.2732999999999999</v>
      </c>
      <c r="Q140" s="54">
        <v>5.7809999999999997</v>
      </c>
      <c r="R140" s="54">
        <v>4.7282000000000002</v>
      </c>
      <c r="S140" s="54" t="s">
        <v>126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5.7927</v>
      </c>
      <c r="AA140" s="54">
        <v>8.7312999999999992</v>
      </c>
      <c r="AB140" s="54">
        <v>5.2732999999999999</v>
      </c>
      <c r="AC140" s="54">
        <v>5.7809999999999997</v>
      </c>
      <c r="AD140" s="54">
        <v>4.7282000000000002</v>
      </c>
      <c r="AE140" s="54">
        <v>0</v>
      </c>
      <c r="AF140" s="171"/>
    </row>
    <row r="141" spans="1:32" ht="13.8" hidden="1" outlineLevel="1" collapsed="1">
      <c r="A141" s="12">
        <v>44501</v>
      </c>
      <c r="B141" s="54">
        <v>12.7842</v>
      </c>
      <c r="C141" s="54">
        <v>13.3789</v>
      </c>
      <c r="D141" s="54">
        <v>11.588800000000001</v>
      </c>
      <c r="E141" s="54">
        <v>12.517899999999999</v>
      </c>
      <c r="F141" s="54">
        <v>10.287100000000001</v>
      </c>
      <c r="G141" s="54">
        <v>0</v>
      </c>
      <c r="H141" s="54">
        <v>13.264900000000001</v>
      </c>
      <c r="I141" s="54">
        <v>13.498100000000001</v>
      </c>
      <c r="J141" s="54">
        <v>12.722</v>
      </c>
      <c r="K141" s="54">
        <v>12.8301</v>
      </c>
      <c r="L141" s="54">
        <v>12.52</v>
      </c>
      <c r="M141" s="54">
        <v>0</v>
      </c>
      <c r="N141" s="54">
        <v>6.0381</v>
      </c>
      <c r="O141" s="54">
        <v>8.1051000000000002</v>
      </c>
      <c r="P141" s="54">
        <v>5.4486999999999997</v>
      </c>
      <c r="Q141" s="54">
        <v>7.4282000000000004</v>
      </c>
      <c r="R141" s="54">
        <v>4.9016999999999999</v>
      </c>
      <c r="S141" s="54" t="s">
        <v>126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6.0381</v>
      </c>
      <c r="AA141" s="54">
        <v>8.1051000000000002</v>
      </c>
      <c r="AB141" s="54">
        <v>5.4486999999999997</v>
      </c>
      <c r="AC141" s="54">
        <v>7.4282000000000004</v>
      </c>
      <c r="AD141" s="54">
        <v>4.9016999999999999</v>
      </c>
      <c r="AE141" s="54">
        <v>0</v>
      </c>
      <c r="AF141" s="171"/>
    </row>
    <row r="142" spans="1:32" ht="13.8" hidden="1" outlineLevel="1" collapsed="1">
      <c r="A142" s="12">
        <v>44531</v>
      </c>
      <c r="B142" s="54">
        <v>12.4779</v>
      </c>
      <c r="C142" s="54">
        <v>13.686199999999999</v>
      </c>
      <c r="D142" s="54">
        <v>11.268000000000001</v>
      </c>
      <c r="E142" s="54">
        <v>12.4496</v>
      </c>
      <c r="F142" s="54">
        <v>9.3693000000000008</v>
      </c>
      <c r="G142" s="54">
        <v>11.83</v>
      </c>
      <c r="H142" s="54">
        <v>13.2536</v>
      </c>
      <c r="I142" s="54">
        <v>13.833299999999999</v>
      </c>
      <c r="J142" s="54">
        <v>12.5548</v>
      </c>
      <c r="K142" s="54">
        <v>12.4726</v>
      </c>
      <c r="L142" s="54">
        <v>12.8178</v>
      </c>
      <c r="M142" s="54">
        <v>11.83</v>
      </c>
      <c r="N142" s="54">
        <v>6.1802999999999999</v>
      </c>
      <c r="O142" s="54">
        <v>8.4646000000000008</v>
      </c>
      <c r="P142" s="54">
        <v>5.8539000000000003</v>
      </c>
      <c r="Q142" s="54">
        <v>8.1859000000000002</v>
      </c>
      <c r="R142" s="54">
        <v>5.8132000000000001</v>
      </c>
      <c r="S142" s="54" t="s">
        <v>126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6.1802999999999999</v>
      </c>
      <c r="AA142" s="54">
        <v>8.4646000000000008</v>
      </c>
      <c r="AB142" s="54">
        <v>5.8539000000000003</v>
      </c>
      <c r="AC142" s="54">
        <v>8.1859000000000002</v>
      </c>
      <c r="AD142" s="54">
        <v>5.8132000000000001</v>
      </c>
      <c r="AE142" s="54">
        <v>0</v>
      </c>
      <c r="AF142" s="171"/>
    </row>
    <row r="143" spans="1:32" ht="13.8" hidden="1" outlineLevel="1" collapsed="1">
      <c r="A143" s="12">
        <v>44562</v>
      </c>
      <c r="B143" s="54">
        <v>13.1333</v>
      </c>
      <c r="C143" s="54">
        <v>13.536199999999999</v>
      </c>
      <c r="D143" s="54">
        <v>12.676500000000001</v>
      </c>
      <c r="E143" s="54">
        <v>13.1495</v>
      </c>
      <c r="F143" s="54">
        <v>12.1028</v>
      </c>
      <c r="G143" s="54">
        <v>11.83</v>
      </c>
      <c r="H143" s="54">
        <v>13.4375</v>
      </c>
      <c r="I143" s="54">
        <v>13.612399999999999</v>
      </c>
      <c r="J143" s="54">
        <v>13.228899999999999</v>
      </c>
      <c r="K143" s="54">
        <v>13.2235</v>
      </c>
      <c r="L143" s="54">
        <v>13.281700000000001</v>
      </c>
      <c r="M143" s="54">
        <v>11.83</v>
      </c>
      <c r="N143" s="54">
        <v>6.2531999999999996</v>
      </c>
      <c r="O143" s="54">
        <v>9.7676999999999996</v>
      </c>
      <c r="P143" s="54">
        <v>5.0885999999999996</v>
      </c>
      <c r="Q143" s="54">
        <v>5.4263000000000003</v>
      </c>
      <c r="R143" s="54">
        <v>5.0603999999999996</v>
      </c>
      <c r="S143" s="54" t="s">
        <v>126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6.2531999999999996</v>
      </c>
      <c r="AA143" s="54">
        <v>9.7676999999999996</v>
      </c>
      <c r="AB143" s="54">
        <v>5.0885999999999996</v>
      </c>
      <c r="AC143" s="54">
        <v>5.4263000000000003</v>
      </c>
      <c r="AD143" s="54">
        <v>5.0603999999999996</v>
      </c>
      <c r="AE143" s="54">
        <v>0</v>
      </c>
      <c r="AF143" s="171"/>
    </row>
    <row r="144" spans="1:32" ht="13.8" hidden="1" outlineLevel="1" collapsed="1">
      <c r="A144" s="12">
        <v>44593</v>
      </c>
      <c r="B144" s="54">
        <v>13.3118</v>
      </c>
      <c r="C144" s="54">
        <v>14.434900000000001</v>
      </c>
      <c r="D144" s="54">
        <v>12.192299999999999</v>
      </c>
      <c r="E144" s="54">
        <v>13.494</v>
      </c>
      <c r="F144" s="54">
        <v>9.2380999999999993</v>
      </c>
      <c r="G144" s="54">
        <v>11.83</v>
      </c>
      <c r="H144" s="54">
        <v>14.1854</v>
      </c>
      <c r="I144" s="54">
        <v>14.5642</v>
      </c>
      <c r="J144" s="54">
        <v>13.7317</v>
      </c>
      <c r="K144" s="54">
        <v>13.595700000000001</v>
      </c>
      <c r="L144" s="54">
        <v>14.4771</v>
      </c>
      <c r="M144" s="54">
        <v>11.83</v>
      </c>
      <c r="N144" s="54">
        <v>5.5149999999999997</v>
      </c>
      <c r="O144" s="54">
        <v>7.4638</v>
      </c>
      <c r="P144" s="54">
        <v>5.3217999999999996</v>
      </c>
      <c r="Q144" s="54">
        <v>4.9542999999999999</v>
      </c>
      <c r="R144" s="54">
        <v>5.3390000000000004</v>
      </c>
      <c r="S144" s="54" t="s">
        <v>126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5.5149999999999997</v>
      </c>
      <c r="AA144" s="54">
        <v>7.4638</v>
      </c>
      <c r="AB144" s="54">
        <v>5.3217999999999996</v>
      </c>
      <c r="AC144" s="54">
        <v>4.9542999999999999</v>
      </c>
      <c r="AD144" s="54">
        <v>5.3390000000000004</v>
      </c>
      <c r="AE144" s="54">
        <v>0</v>
      </c>
      <c r="AF144" s="171"/>
    </row>
    <row r="145" spans="1:32" ht="13.8" hidden="1" outlineLevel="1" collapsed="1">
      <c r="A145" s="12">
        <v>44621</v>
      </c>
      <c r="B145" s="54">
        <v>12.847300000000001</v>
      </c>
      <c r="C145" s="54">
        <v>13.498100000000001</v>
      </c>
      <c r="D145" s="54">
        <v>10.107699999999999</v>
      </c>
      <c r="E145" s="54">
        <v>14.6548</v>
      </c>
      <c r="F145" s="54">
        <v>6.4772999999999996</v>
      </c>
      <c r="G145" s="54">
        <v>0</v>
      </c>
      <c r="H145" s="54">
        <v>13.8643</v>
      </c>
      <c r="I145" s="54">
        <v>13.7682</v>
      </c>
      <c r="J145" s="54">
        <v>14.660600000000001</v>
      </c>
      <c r="K145" s="54">
        <v>14.6548</v>
      </c>
      <c r="L145" s="54">
        <v>14.722799999999999</v>
      </c>
      <c r="M145" s="54">
        <v>0</v>
      </c>
      <c r="N145" s="54">
        <v>6.3087999999999997</v>
      </c>
      <c r="O145" s="54">
        <v>7.6688999999999998</v>
      </c>
      <c r="P145" s="54">
        <v>5.8160999999999996</v>
      </c>
      <c r="Q145" s="54" t="s">
        <v>126</v>
      </c>
      <c r="R145" s="54">
        <v>5.8160999999999996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6.3087999999999997</v>
      </c>
      <c r="AA145" s="54">
        <v>7.6688999999999998</v>
      </c>
      <c r="AB145" s="54">
        <v>5.8160999999999996</v>
      </c>
      <c r="AC145" s="54">
        <v>0</v>
      </c>
      <c r="AD145" s="54">
        <v>5.8160999999999996</v>
      </c>
      <c r="AE145" s="54">
        <v>0</v>
      </c>
      <c r="AF145" s="171"/>
    </row>
    <row r="146" spans="1:32" ht="13.8" hidden="1" outlineLevel="1" collapsed="1">
      <c r="A146" s="12">
        <v>44652</v>
      </c>
      <c r="B146" s="54">
        <v>14.038</v>
      </c>
      <c r="C146" s="54">
        <v>14.1434</v>
      </c>
      <c r="D146" s="54">
        <v>13.8858</v>
      </c>
      <c r="E146" s="54">
        <v>14.9171</v>
      </c>
      <c r="F146" s="54">
        <v>12.231299999999999</v>
      </c>
      <c r="G146" s="54">
        <v>0</v>
      </c>
      <c r="H146" s="54">
        <v>14.419600000000001</v>
      </c>
      <c r="I146" s="54">
        <v>14.4397</v>
      </c>
      <c r="J146" s="54">
        <v>14.390599999999999</v>
      </c>
      <c r="K146" s="54">
        <v>14.9171</v>
      </c>
      <c r="L146" s="54">
        <v>13.4299</v>
      </c>
      <c r="M146" s="54">
        <v>0</v>
      </c>
      <c r="N146" s="54">
        <v>6.4276999999999997</v>
      </c>
      <c r="O146" s="54">
        <v>8.3564000000000007</v>
      </c>
      <c r="P146" s="54">
        <v>3.5</v>
      </c>
      <c r="Q146" s="54" t="s">
        <v>126</v>
      </c>
      <c r="R146" s="54">
        <v>3.5</v>
      </c>
      <c r="S146" s="54" t="s">
        <v>126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6.4276999999999997</v>
      </c>
      <c r="AD146" s="54">
        <v>8.3564000000000007</v>
      </c>
      <c r="AE146" s="54">
        <v>3.5</v>
      </c>
      <c r="AF146" s="171"/>
    </row>
    <row r="147" spans="1:32" ht="13.8" hidden="1" outlineLevel="1" collapsed="1">
      <c r="A147" s="12">
        <v>44682</v>
      </c>
      <c r="B147" s="54">
        <v>13.3467</v>
      </c>
      <c r="C147" s="54">
        <v>13.94</v>
      </c>
      <c r="D147" s="54">
        <v>12.7212</v>
      </c>
      <c r="E147" s="54">
        <v>13.153600000000001</v>
      </c>
      <c r="F147" s="54">
        <v>11.8642</v>
      </c>
      <c r="G147" s="54">
        <v>11.83</v>
      </c>
      <c r="H147" s="54">
        <v>13.5671</v>
      </c>
      <c r="I147" s="54">
        <v>14.0905</v>
      </c>
      <c r="J147" s="54">
        <v>13.0093</v>
      </c>
      <c r="K147" s="54">
        <v>13.1586</v>
      </c>
      <c r="L147" s="54">
        <v>12.704599999999999</v>
      </c>
      <c r="M147" s="54">
        <v>11.83</v>
      </c>
      <c r="N147" s="54">
        <v>5.4561000000000002</v>
      </c>
      <c r="O147" s="54">
        <v>7.2641999999999998</v>
      </c>
      <c r="P147" s="54">
        <v>4.1660000000000004</v>
      </c>
      <c r="Q147" s="54">
        <v>4.1100000000000003</v>
      </c>
      <c r="R147" s="54">
        <v>4.1665999999999999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5.4561000000000002</v>
      </c>
      <c r="AA147" s="54">
        <v>7.2641999999999998</v>
      </c>
      <c r="AB147" s="54">
        <v>4.1660000000000004</v>
      </c>
      <c r="AC147" s="54">
        <v>4.1100000000000003</v>
      </c>
      <c r="AD147" s="54">
        <v>4.1665999999999999</v>
      </c>
      <c r="AE147" s="54">
        <v>0</v>
      </c>
      <c r="AF147" s="171"/>
    </row>
    <row r="148" spans="1:32" ht="13.8" hidden="1" outlineLevel="1" collapsed="1">
      <c r="A148" s="12">
        <v>44713</v>
      </c>
      <c r="B148" s="54">
        <v>13.3644</v>
      </c>
      <c r="C148" s="54">
        <v>14.5212</v>
      </c>
      <c r="D148" s="54">
        <v>12.383599999999999</v>
      </c>
      <c r="E148" s="54">
        <v>13.695600000000001</v>
      </c>
      <c r="F148" s="54">
        <v>10.726599999999999</v>
      </c>
      <c r="G148" s="54">
        <v>11.83</v>
      </c>
      <c r="H148" s="54">
        <v>14.562900000000001</v>
      </c>
      <c r="I148" s="54">
        <v>14.742599999999999</v>
      </c>
      <c r="J148" s="54">
        <v>14.374000000000001</v>
      </c>
      <c r="K148" s="54">
        <v>15.078799999999999</v>
      </c>
      <c r="L148" s="54">
        <v>13.3177</v>
      </c>
      <c r="M148" s="54">
        <v>11.83</v>
      </c>
      <c r="N148" s="54">
        <v>5.2927</v>
      </c>
      <c r="O148" s="54">
        <v>6.6332000000000004</v>
      </c>
      <c r="P148" s="54">
        <v>5.1489000000000003</v>
      </c>
      <c r="Q148" s="54">
        <v>5.37</v>
      </c>
      <c r="R148" s="54">
        <v>5.0208000000000004</v>
      </c>
      <c r="S148" s="54" t="s">
        <v>126</v>
      </c>
      <c r="T148" s="54">
        <v>4.67</v>
      </c>
      <c r="U148" s="54">
        <v>0</v>
      </c>
      <c r="V148" s="54">
        <v>4.67</v>
      </c>
      <c r="W148" s="54">
        <v>0</v>
      </c>
      <c r="X148" s="54">
        <v>4.67</v>
      </c>
      <c r="Y148" s="54">
        <v>0</v>
      </c>
      <c r="Z148" s="54">
        <v>5.4349999999999996</v>
      </c>
      <c r="AA148" s="54">
        <v>6.6332000000000004</v>
      </c>
      <c r="AB148" s="54">
        <v>5.2731000000000003</v>
      </c>
      <c r="AC148" s="54">
        <v>5.37</v>
      </c>
      <c r="AD148" s="54">
        <v>5.1898999999999997</v>
      </c>
      <c r="AE148" s="54">
        <v>0</v>
      </c>
      <c r="AF148" s="171"/>
    </row>
    <row r="149" spans="1:32" ht="13.8" hidden="1" outlineLevel="1" collapsed="1">
      <c r="A149" s="12">
        <v>44743</v>
      </c>
      <c r="B149" s="54">
        <v>15.236800000000001</v>
      </c>
      <c r="C149" s="54">
        <v>18.1661</v>
      </c>
      <c r="D149" s="54">
        <v>13.9877</v>
      </c>
      <c r="E149" s="54">
        <v>14.6457</v>
      </c>
      <c r="F149" s="54">
        <v>13.0184</v>
      </c>
      <c r="G149" s="54">
        <v>11.83</v>
      </c>
      <c r="H149" s="54">
        <v>15.7959</v>
      </c>
      <c r="I149" s="54">
        <v>18.5473</v>
      </c>
      <c r="J149" s="54">
        <v>14.5785</v>
      </c>
      <c r="K149" s="54">
        <v>14.835100000000001</v>
      </c>
      <c r="L149" s="54">
        <v>14.170500000000001</v>
      </c>
      <c r="M149" s="54">
        <v>11.83</v>
      </c>
      <c r="N149" s="54">
        <v>5.7403000000000004</v>
      </c>
      <c r="O149" s="54">
        <v>6.2257999999999996</v>
      </c>
      <c r="P149" s="54">
        <v>5.6433999999999997</v>
      </c>
      <c r="Q149" s="54">
        <v>5.0469999999999997</v>
      </c>
      <c r="R149" s="54">
        <v>5.7701000000000002</v>
      </c>
      <c r="S149" s="54" t="s">
        <v>126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5.7403000000000004</v>
      </c>
      <c r="AA149" s="54">
        <v>6.2257999999999996</v>
      </c>
      <c r="AB149" s="54">
        <v>5.6433999999999997</v>
      </c>
      <c r="AC149" s="54">
        <v>5.0469999999999997</v>
      </c>
      <c r="AD149" s="54">
        <v>5.7701000000000002</v>
      </c>
      <c r="AE149" s="54">
        <v>0</v>
      </c>
      <c r="AF149" s="171"/>
    </row>
    <row r="150" spans="1:32" ht="13.8" hidden="1" outlineLevel="1" collapsed="1">
      <c r="A150" s="12">
        <v>44774</v>
      </c>
      <c r="B150" s="54">
        <v>16.7501</v>
      </c>
      <c r="C150" s="54">
        <v>17.1768</v>
      </c>
      <c r="D150" s="54">
        <v>16.307200000000002</v>
      </c>
      <c r="E150" s="54">
        <v>16.200500000000002</v>
      </c>
      <c r="F150" s="54">
        <v>16.3659</v>
      </c>
      <c r="G150" s="54">
        <v>0</v>
      </c>
      <c r="H150" s="54">
        <v>17.533899999999999</v>
      </c>
      <c r="I150" s="54">
        <v>17.234300000000001</v>
      </c>
      <c r="J150" s="54">
        <v>17.89</v>
      </c>
      <c r="K150" s="54">
        <v>16.607500000000002</v>
      </c>
      <c r="L150" s="54">
        <v>18.722799999999999</v>
      </c>
      <c r="M150" s="54">
        <v>0</v>
      </c>
      <c r="N150" s="54">
        <v>5.9898999999999996</v>
      </c>
      <c r="O150" s="54">
        <v>7.7039</v>
      </c>
      <c r="P150" s="54">
        <v>5.9086999999999996</v>
      </c>
      <c r="Q150" s="54">
        <v>5.7</v>
      </c>
      <c r="R150" s="54">
        <v>5.9318999999999997</v>
      </c>
      <c r="S150" s="54" t="s">
        <v>126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5.9898999999999996</v>
      </c>
      <c r="AA150" s="54">
        <v>7.7039</v>
      </c>
      <c r="AB150" s="54">
        <v>5.9086999999999996</v>
      </c>
      <c r="AC150" s="54">
        <v>5.7</v>
      </c>
      <c r="AD150" s="54">
        <v>5.9318999999999997</v>
      </c>
      <c r="AE150" s="54">
        <v>0</v>
      </c>
      <c r="AF150" s="171"/>
    </row>
    <row r="151" spans="1:32" ht="13.8" hidden="1" outlineLevel="1" collapsed="1">
      <c r="A151" s="12">
        <v>44805</v>
      </c>
      <c r="B151" s="54">
        <v>16.7026</v>
      </c>
      <c r="C151" s="54">
        <v>18.048400000000001</v>
      </c>
      <c r="D151" s="54">
        <v>15.3894</v>
      </c>
      <c r="E151" s="54">
        <v>16.079799999999999</v>
      </c>
      <c r="F151" s="54">
        <v>13.895099999999999</v>
      </c>
      <c r="G151" s="54">
        <v>0</v>
      </c>
      <c r="H151" s="54">
        <v>17.988199999999999</v>
      </c>
      <c r="I151" s="54">
        <v>18.547899999999998</v>
      </c>
      <c r="J151" s="54">
        <v>17.361899999999999</v>
      </c>
      <c r="K151" s="54">
        <v>17.499099999999999</v>
      </c>
      <c r="L151" s="54">
        <v>16.990600000000001</v>
      </c>
      <c r="M151" s="54">
        <v>0</v>
      </c>
      <c r="N151" s="54">
        <v>5.7321</v>
      </c>
      <c r="O151" s="54">
        <v>6.9043000000000001</v>
      </c>
      <c r="P151" s="54">
        <v>5.4353999999999996</v>
      </c>
      <c r="Q151" s="54">
        <v>4.4710000000000001</v>
      </c>
      <c r="R151" s="54">
        <v>6.2262000000000004</v>
      </c>
      <c r="S151" s="54" t="s">
        <v>126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5.7321</v>
      </c>
      <c r="AA151" s="54">
        <v>6.9043000000000001</v>
      </c>
      <c r="AB151" s="54">
        <v>5.4353999999999996</v>
      </c>
      <c r="AC151" s="54">
        <v>4.4710000000000001</v>
      </c>
      <c r="AD151" s="54">
        <v>6.2262000000000004</v>
      </c>
      <c r="AE151" s="54">
        <v>0</v>
      </c>
      <c r="AF151" s="171"/>
    </row>
    <row r="152" spans="1:32" ht="13.8" hidden="1" outlineLevel="1" collapsed="1">
      <c r="A152" s="12">
        <v>44835</v>
      </c>
      <c r="B152" s="54">
        <v>17.466899999999999</v>
      </c>
      <c r="C152" s="54">
        <v>18.748999999999999</v>
      </c>
      <c r="D152" s="54">
        <v>16.064699999999998</v>
      </c>
      <c r="E152" s="54">
        <v>16.9985</v>
      </c>
      <c r="F152" s="54">
        <v>14.321400000000001</v>
      </c>
      <c r="G152" s="54">
        <v>0</v>
      </c>
      <c r="H152" s="54">
        <v>18.846800000000002</v>
      </c>
      <c r="I152" s="54">
        <v>19.203800000000001</v>
      </c>
      <c r="J152" s="54">
        <v>18.386600000000001</v>
      </c>
      <c r="K152" s="54">
        <v>18.737200000000001</v>
      </c>
      <c r="L152" s="54">
        <v>17.5928</v>
      </c>
      <c r="M152" s="54">
        <v>0</v>
      </c>
      <c r="N152" s="54">
        <v>6.0853000000000002</v>
      </c>
      <c r="O152" s="54">
        <v>7.4002999999999997</v>
      </c>
      <c r="P152" s="54">
        <v>5.7845000000000004</v>
      </c>
      <c r="Q152" s="54">
        <v>5.4753999999999996</v>
      </c>
      <c r="R152" s="54">
        <v>6.0513000000000003</v>
      </c>
      <c r="S152" s="54" t="s">
        <v>126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6.0853000000000002</v>
      </c>
      <c r="AA152" s="54">
        <v>7.4002999999999997</v>
      </c>
      <c r="AB152" s="54">
        <v>5.7845000000000004</v>
      </c>
      <c r="AC152" s="54">
        <v>5.4753999999999996</v>
      </c>
      <c r="AD152" s="54">
        <v>6.0513000000000003</v>
      </c>
      <c r="AE152" s="54">
        <v>0</v>
      </c>
      <c r="AF152" s="171"/>
    </row>
    <row r="153" spans="1:32" ht="13.8" hidden="1" outlineLevel="1" collapsed="1">
      <c r="A153" s="12">
        <v>44866</v>
      </c>
      <c r="B153" s="54">
        <v>17.517700000000001</v>
      </c>
      <c r="C153" s="54">
        <v>17.8779</v>
      </c>
      <c r="D153" s="54">
        <v>17.057600000000001</v>
      </c>
      <c r="E153" s="54">
        <v>18.908300000000001</v>
      </c>
      <c r="F153" s="54">
        <v>13.026999999999999</v>
      </c>
      <c r="G153" s="54">
        <v>0</v>
      </c>
      <c r="H153" s="54">
        <v>18.153300000000002</v>
      </c>
      <c r="I153" s="54">
        <v>18.011099999999999</v>
      </c>
      <c r="J153" s="54">
        <v>18.3538</v>
      </c>
      <c r="K153" s="54">
        <v>18.908300000000001</v>
      </c>
      <c r="L153" s="54">
        <v>16.527000000000001</v>
      </c>
      <c r="M153" s="54">
        <v>0</v>
      </c>
      <c r="N153" s="54">
        <v>6.4812000000000003</v>
      </c>
      <c r="O153" s="54">
        <v>8.2096</v>
      </c>
      <c r="P153" s="54">
        <v>6.2</v>
      </c>
      <c r="Q153" s="54" t="s">
        <v>126</v>
      </c>
      <c r="R153" s="54">
        <v>6.2</v>
      </c>
      <c r="S153" s="54" t="s">
        <v>126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6.4812000000000003</v>
      </c>
      <c r="AA153" s="54">
        <v>8.2096</v>
      </c>
      <c r="AB153" s="54">
        <v>6.2</v>
      </c>
      <c r="AC153" s="54">
        <v>0</v>
      </c>
      <c r="AD153" s="54">
        <v>6.2</v>
      </c>
      <c r="AE153" s="54">
        <v>0</v>
      </c>
      <c r="AF153" s="171"/>
    </row>
    <row r="154" spans="1:32" ht="13.8" hidden="1" outlineLevel="1" collapsed="1">
      <c r="A154" s="12">
        <v>44896</v>
      </c>
      <c r="B154" s="54">
        <v>16.972999999999999</v>
      </c>
      <c r="C154" s="54">
        <v>17.7606</v>
      </c>
      <c r="D154" s="54">
        <v>16.2912</v>
      </c>
      <c r="E154" s="54">
        <v>18.5794</v>
      </c>
      <c r="F154" s="54">
        <v>14.1129</v>
      </c>
      <c r="G154" s="54">
        <v>0</v>
      </c>
      <c r="H154" s="54">
        <v>18.3811</v>
      </c>
      <c r="I154" s="54">
        <v>18.308700000000002</v>
      </c>
      <c r="J154" s="54">
        <v>18.453499999999998</v>
      </c>
      <c r="K154" s="54">
        <v>18.8354</v>
      </c>
      <c r="L154" s="54">
        <v>17.926100000000002</v>
      </c>
      <c r="M154" s="54">
        <v>0</v>
      </c>
      <c r="N154" s="54">
        <v>6.0240999999999998</v>
      </c>
      <c r="O154" s="54">
        <v>6.0852000000000004</v>
      </c>
      <c r="P154" s="54">
        <v>6.0103999999999997</v>
      </c>
      <c r="Q154" s="54">
        <v>4.0705999999999998</v>
      </c>
      <c r="R154" s="54">
        <v>6.1096000000000004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6.0240999999999998</v>
      </c>
      <c r="AA154" s="54">
        <v>6.0852000000000004</v>
      </c>
      <c r="AB154" s="54">
        <v>6.0103999999999997</v>
      </c>
      <c r="AC154" s="54">
        <v>4.0705999999999998</v>
      </c>
      <c r="AD154" s="54">
        <v>6.1096000000000004</v>
      </c>
      <c r="AE154" s="54">
        <v>0</v>
      </c>
      <c r="AF154" s="171"/>
    </row>
    <row r="155" spans="1:32" ht="13.8" hidden="1" outlineLevel="1" collapsed="1">
      <c r="A155" s="12">
        <v>44927</v>
      </c>
      <c r="B155" s="54">
        <v>18.418600000000001</v>
      </c>
      <c r="C155" s="54">
        <v>19.277000000000001</v>
      </c>
      <c r="D155" s="54">
        <v>17.645499999999998</v>
      </c>
      <c r="E155" s="54">
        <v>19.056699999999999</v>
      </c>
      <c r="F155" s="54">
        <v>14.581799999999999</v>
      </c>
      <c r="G155" s="54">
        <v>0</v>
      </c>
      <c r="H155" s="54">
        <v>19.248899999999999</v>
      </c>
      <c r="I155" s="54">
        <v>19.866499999999998</v>
      </c>
      <c r="J155" s="54">
        <v>18.670000000000002</v>
      </c>
      <c r="K155" s="54">
        <v>19.056699999999999</v>
      </c>
      <c r="L155" s="54">
        <v>17.535</v>
      </c>
      <c r="M155" s="54">
        <v>0</v>
      </c>
      <c r="N155" s="54">
        <v>6.3628999999999998</v>
      </c>
      <c r="O155" s="54">
        <v>6.6951000000000001</v>
      </c>
      <c r="P155" s="54">
        <v>6.2</v>
      </c>
      <c r="Q155" s="54" t="s">
        <v>126</v>
      </c>
      <c r="R155" s="54">
        <v>6.2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6.3628999999999998</v>
      </c>
      <c r="AA155" s="54">
        <v>6.6951000000000001</v>
      </c>
      <c r="AB155" s="54">
        <v>6.2</v>
      </c>
      <c r="AC155" s="54">
        <v>0</v>
      </c>
      <c r="AD155" s="54">
        <v>6.2</v>
      </c>
      <c r="AE155" s="54">
        <v>0</v>
      </c>
      <c r="AF155" s="171"/>
    </row>
    <row r="156" spans="1:32" ht="13.8" hidden="1" outlineLevel="1" collapsed="1">
      <c r="A156" s="12">
        <v>44958</v>
      </c>
      <c r="B156" s="54">
        <v>16.467300000000002</v>
      </c>
      <c r="C156" s="54">
        <v>17.213699999999999</v>
      </c>
      <c r="D156" s="54">
        <v>15.3337</v>
      </c>
      <c r="E156" s="54">
        <v>16.874700000000001</v>
      </c>
      <c r="F156" s="54">
        <v>13.367699999999999</v>
      </c>
      <c r="G156" s="54">
        <v>0</v>
      </c>
      <c r="H156" s="54">
        <v>17.803999999999998</v>
      </c>
      <c r="I156" s="54">
        <v>17.923100000000002</v>
      </c>
      <c r="J156" s="54">
        <v>17.59</v>
      </c>
      <c r="K156" s="54">
        <v>17.031099999999999</v>
      </c>
      <c r="L156" s="54">
        <v>18.889399999999998</v>
      </c>
      <c r="M156" s="54">
        <v>0</v>
      </c>
      <c r="N156" s="54">
        <v>6.9283999999999999</v>
      </c>
      <c r="O156" s="54">
        <v>7.0476999999999999</v>
      </c>
      <c r="P156" s="54">
        <v>6.8723000000000001</v>
      </c>
      <c r="Q156" s="54">
        <v>6.75</v>
      </c>
      <c r="R156" s="54">
        <v>6.8775000000000004</v>
      </c>
      <c r="S156" s="54" t="s">
        <v>126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6.9283999999999999</v>
      </c>
      <c r="AA156" s="54">
        <v>7.0476999999999999</v>
      </c>
      <c r="AB156" s="54">
        <v>6.8723000000000001</v>
      </c>
      <c r="AC156" s="54">
        <v>6.75</v>
      </c>
      <c r="AD156" s="54">
        <v>6.8775000000000004</v>
      </c>
      <c r="AE156" s="54">
        <v>0</v>
      </c>
      <c r="AF156" s="171"/>
    </row>
    <row r="157" spans="1:32" ht="13.8" hidden="1" outlineLevel="1" collapsed="1">
      <c r="A157" s="12">
        <v>44986</v>
      </c>
      <c r="B157" s="54">
        <v>16.675000000000001</v>
      </c>
      <c r="C157" s="54">
        <v>17.051200000000001</v>
      </c>
      <c r="D157" s="54">
        <v>16.363600000000002</v>
      </c>
      <c r="E157" s="54">
        <v>16.736899999999999</v>
      </c>
      <c r="F157" s="54">
        <v>15.900600000000001</v>
      </c>
      <c r="G157" s="54">
        <v>0</v>
      </c>
      <c r="H157" s="54">
        <v>18.097899999999999</v>
      </c>
      <c r="I157" s="54">
        <v>17.999700000000001</v>
      </c>
      <c r="J157" s="54">
        <v>18.185500000000001</v>
      </c>
      <c r="K157" s="54">
        <v>17.413599999999999</v>
      </c>
      <c r="L157" s="54">
        <v>19.409099999999999</v>
      </c>
      <c r="M157" s="54">
        <v>0</v>
      </c>
      <c r="N157" s="54">
        <v>6.5118</v>
      </c>
      <c r="O157" s="54">
        <v>7.0934999999999997</v>
      </c>
      <c r="P157" s="54">
        <v>6.2373000000000003</v>
      </c>
      <c r="Q157" s="54">
        <v>6.3674999999999997</v>
      </c>
      <c r="R157" s="54">
        <v>6.2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6.5118</v>
      </c>
      <c r="AA157" s="54">
        <v>7.0934999999999997</v>
      </c>
      <c r="AB157" s="54">
        <v>6.2373000000000003</v>
      </c>
      <c r="AC157" s="54">
        <v>6.3674999999999997</v>
      </c>
      <c r="AD157" s="54">
        <v>6.2</v>
      </c>
      <c r="AE157" s="54">
        <v>0</v>
      </c>
      <c r="AF157" s="171"/>
    </row>
    <row r="158" spans="1:32" ht="13.8" hidden="1" outlineLevel="1" collapsed="1">
      <c r="A158" s="12">
        <v>45017</v>
      </c>
      <c r="B158" s="54">
        <v>16.831199999999999</v>
      </c>
      <c r="C158" s="54">
        <v>17.845099999999999</v>
      </c>
      <c r="D158" s="54">
        <v>15.9034</v>
      </c>
      <c r="E158" s="54">
        <v>17.791799999999999</v>
      </c>
      <c r="F158" s="54">
        <v>18.183299999999999</v>
      </c>
      <c r="G158" s="54">
        <v>5.28</v>
      </c>
      <c r="H158" s="54">
        <v>18.9129</v>
      </c>
      <c r="I158" s="54">
        <v>18.4785</v>
      </c>
      <c r="J158" s="54">
        <v>19.416899999999998</v>
      </c>
      <c r="K158" s="54">
        <v>18.436599999999999</v>
      </c>
      <c r="L158" s="54">
        <v>20.405999999999999</v>
      </c>
      <c r="M158" s="54">
        <v>0</v>
      </c>
      <c r="N158" s="54">
        <v>5.9160000000000004</v>
      </c>
      <c r="O158" s="54">
        <v>7.1600999999999999</v>
      </c>
      <c r="P158" s="54">
        <v>5.6665999999999999</v>
      </c>
      <c r="Q158" s="54">
        <v>6.75</v>
      </c>
      <c r="R158" s="54">
        <v>6.2464000000000004</v>
      </c>
      <c r="S158" s="54">
        <v>5.28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5.9160000000000004</v>
      </c>
      <c r="AA158" s="54">
        <v>7.1600999999999999</v>
      </c>
      <c r="AB158" s="54">
        <v>5.6665999999999999</v>
      </c>
      <c r="AC158" s="54">
        <v>6.75</v>
      </c>
      <c r="AD158" s="54">
        <v>6.2464000000000004</v>
      </c>
      <c r="AE158" s="54">
        <v>5.28</v>
      </c>
      <c r="AF158" s="171"/>
    </row>
    <row r="159" spans="1:32" ht="13.8" hidden="1" outlineLevel="1" collapsed="1">
      <c r="A159" s="12">
        <v>45047</v>
      </c>
      <c r="B159" s="54">
        <v>17.2636</v>
      </c>
      <c r="C159" s="54">
        <v>16.6586</v>
      </c>
      <c r="D159" s="54">
        <v>17.741299999999999</v>
      </c>
      <c r="E159" s="54">
        <v>17.700399999999998</v>
      </c>
      <c r="F159" s="54">
        <v>17.790900000000001</v>
      </c>
      <c r="G159" s="54">
        <v>0</v>
      </c>
      <c r="H159" s="54">
        <v>18.872800000000002</v>
      </c>
      <c r="I159" s="54">
        <v>17.6432</v>
      </c>
      <c r="J159" s="54">
        <v>19.918500000000002</v>
      </c>
      <c r="K159" s="54">
        <v>19.033799999999999</v>
      </c>
      <c r="L159" s="54">
        <v>21.165199999999999</v>
      </c>
      <c r="M159" s="54">
        <v>0</v>
      </c>
      <c r="N159" s="54">
        <v>6.5410000000000004</v>
      </c>
      <c r="O159" s="54">
        <v>7.1967999999999996</v>
      </c>
      <c r="P159" s="54">
        <v>6.2343000000000002</v>
      </c>
      <c r="Q159" s="54">
        <v>6.1345000000000001</v>
      </c>
      <c r="R159" s="54">
        <v>6.2895000000000003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6.5410000000000004</v>
      </c>
      <c r="AA159" s="54">
        <v>7.1967999999999996</v>
      </c>
      <c r="AB159" s="54">
        <v>6.2343000000000002</v>
      </c>
      <c r="AC159" s="54">
        <v>6.1345000000000001</v>
      </c>
      <c r="AD159" s="54">
        <v>6.2895000000000003</v>
      </c>
      <c r="AE159" s="54">
        <v>0</v>
      </c>
      <c r="AF159" s="171"/>
    </row>
    <row r="160" spans="1:32" ht="13.8" hidden="1" outlineLevel="1" collapsed="1">
      <c r="A160" s="12">
        <v>45078</v>
      </c>
      <c r="B160" s="54">
        <v>17.8264</v>
      </c>
      <c r="C160" s="54">
        <v>16.9087</v>
      </c>
      <c r="D160" s="54">
        <v>18.5459</v>
      </c>
      <c r="E160" s="54">
        <v>16.966200000000001</v>
      </c>
      <c r="F160" s="54">
        <v>19.5501</v>
      </c>
      <c r="G160" s="54">
        <v>0</v>
      </c>
      <c r="H160" s="54">
        <v>19.096399999999999</v>
      </c>
      <c r="I160" s="54">
        <v>17.7026</v>
      </c>
      <c r="J160" s="54">
        <v>20.2395</v>
      </c>
      <c r="K160" s="54">
        <v>17.971800000000002</v>
      </c>
      <c r="L160" s="54">
        <v>21.766999999999999</v>
      </c>
      <c r="M160" s="54">
        <v>0</v>
      </c>
      <c r="N160" s="54">
        <v>6.6326000000000001</v>
      </c>
      <c r="O160" s="54">
        <v>7.6620999999999997</v>
      </c>
      <c r="P160" s="54">
        <v>6.0998999999999999</v>
      </c>
      <c r="Q160" s="54">
        <v>6.5953999999999997</v>
      </c>
      <c r="R160" s="54">
        <v>5.9005999999999998</v>
      </c>
      <c r="S160" s="54" t="s">
        <v>126</v>
      </c>
      <c r="T160" s="54">
        <v>4.8099999999999996</v>
      </c>
      <c r="U160" s="54">
        <v>0</v>
      </c>
      <c r="V160" s="54">
        <v>4.8099999999999996</v>
      </c>
      <c r="W160" s="54">
        <v>0</v>
      </c>
      <c r="X160" s="54">
        <v>4.8099999999999996</v>
      </c>
      <c r="Y160" s="54">
        <v>0</v>
      </c>
      <c r="Z160" s="54">
        <v>6.8696000000000002</v>
      </c>
      <c r="AA160" s="54">
        <v>7.6620999999999997</v>
      </c>
      <c r="AB160" s="54">
        <v>6.3727</v>
      </c>
      <c r="AC160" s="54">
        <v>6.5953999999999997</v>
      </c>
      <c r="AD160" s="54">
        <v>6.2541000000000002</v>
      </c>
      <c r="AE160" s="54">
        <v>0</v>
      </c>
      <c r="AF160" s="171"/>
    </row>
    <row r="161" spans="1:32" ht="13.8" hidden="1" outlineLevel="1" collapsed="1">
      <c r="A161" s="12">
        <v>45108</v>
      </c>
      <c r="B161" s="54">
        <v>19.0883</v>
      </c>
      <c r="C161" s="54">
        <v>18.542999999999999</v>
      </c>
      <c r="D161" s="54">
        <v>19.456700000000001</v>
      </c>
      <c r="E161" s="54">
        <v>18.622499999999999</v>
      </c>
      <c r="F161" s="54">
        <v>20.194500000000001</v>
      </c>
      <c r="G161" s="54">
        <v>0</v>
      </c>
      <c r="H161" s="54">
        <v>20.140799999999999</v>
      </c>
      <c r="I161" s="54">
        <v>19.071400000000001</v>
      </c>
      <c r="J161" s="54">
        <v>20.9008</v>
      </c>
      <c r="K161" s="54">
        <v>19.3095</v>
      </c>
      <c r="L161" s="54">
        <v>22.430800000000001</v>
      </c>
      <c r="M161" s="54">
        <v>0</v>
      </c>
      <c r="N161" s="54">
        <v>6.0334000000000003</v>
      </c>
      <c r="O161" s="54">
        <v>7.6957000000000004</v>
      </c>
      <c r="P161" s="54">
        <v>5.4763000000000002</v>
      </c>
      <c r="Q161" s="54">
        <v>6.4367999999999999</v>
      </c>
      <c r="R161" s="54">
        <v>5.1254</v>
      </c>
      <c r="S161" s="54" t="s">
        <v>126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6.0334000000000003</v>
      </c>
      <c r="AA161" s="54">
        <v>7.6957000000000004</v>
      </c>
      <c r="AB161" s="54">
        <v>5.4763000000000002</v>
      </c>
      <c r="AC161" s="54">
        <v>6.4367999999999999</v>
      </c>
      <c r="AD161" s="54">
        <v>5.1254</v>
      </c>
      <c r="AE161" s="54">
        <v>0</v>
      </c>
      <c r="AF161" s="171"/>
    </row>
    <row r="162" spans="1:32" ht="13.8" hidden="1" outlineLevel="1" collapsed="1">
      <c r="A162" s="12">
        <v>45139</v>
      </c>
      <c r="B162" s="54">
        <v>18.785399999999999</v>
      </c>
      <c r="C162" s="54">
        <v>19.091100000000001</v>
      </c>
      <c r="D162" s="54">
        <v>18.301100000000002</v>
      </c>
      <c r="E162" s="54">
        <v>18.985900000000001</v>
      </c>
      <c r="F162" s="54">
        <v>17.392900000000001</v>
      </c>
      <c r="G162" s="54">
        <v>0</v>
      </c>
      <c r="H162" s="54">
        <v>20.081199999999999</v>
      </c>
      <c r="I162" s="54">
        <v>19.7624</v>
      </c>
      <c r="J162" s="54">
        <v>20.6556</v>
      </c>
      <c r="K162" s="54">
        <v>19.264500000000002</v>
      </c>
      <c r="L162" s="54">
        <v>23.478400000000001</v>
      </c>
      <c r="M162" s="54">
        <v>0</v>
      </c>
      <c r="N162" s="54">
        <v>6.7714999999999996</v>
      </c>
      <c r="O162" s="54">
        <v>7.1111000000000004</v>
      </c>
      <c r="P162" s="54">
        <v>6.6010999999999997</v>
      </c>
      <c r="Q162" s="54">
        <v>6.5155000000000003</v>
      </c>
      <c r="R162" s="54">
        <v>6.6079999999999997</v>
      </c>
      <c r="S162" s="54" t="s">
        <v>126</v>
      </c>
      <c r="T162" s="54">
        <v>7.0488999999999997</v>
      </c>
      <c r="U162" s="54">
        <v>0</v>
      </c>
      <c r="V162" s="54">
        <v>7.0488999999999997</v>
      </c>
      <c r="W162" s="54">
        <v>0</v>
      </c>
      <c r="X162" s="54">
        <v>7.0488999999999997</v>
      </c>
      <c r="Y162" s="54">
        <v>0</v>
      </c>
      <c r="Z162" s="54">
        <v>6.6547000000000001</v>
      </c>
      <c r="AA162" s="54">
        <v>7.1111000000000004</v>
      </c>
      <c r="AB162" s="54">
        <v>6.2423000000000002</v>
      </c>
      <c r="AC162" s="54">
        <v>6.5155000000000003</v>
      </c>
      <c r="AD162" s="54">
        <v>6.2</v>
      </c>
      <c r="AE162" s="54">
        <v>0</v>
      </c>
      <c r="AF162" s="171"/>
    </row>
    <row r="163" spans="1:32" ht="13.8" hidden="1" outlineLevel="1" collapsed="1">
      <c r="A163" s="12">
        <v>45170</v>
      </c>
      <c r="B163" s="54">
        <v>18.371200000000002</v>
      </c>
      <c r="C163" s="54">
        <v>18.1829</v>
      </c>
      <c r="D163" s="54">
        <v>18.540299999999998</v>
      </c>
      <c r="E163" s="54">
        <v>17.264399999999998</v>
      </c>
      <c r="F163" s="54">
        <v>21.284600000000001</v>
      </c>
      <c r="G163" s="54">
        <v>0</v>
      </c>
      <c r="H163" s="54">
        <v>19.888000000000002</v>
      </c>
      <c r="I163" s="54">
        <v>19.0671</v>
      </c>
      <c r="J163" s="54">
        <v>20.6767</v>
      </c>
      <c r="K163" s="54">
        <v>19.668500000000002</v>
      </c>
      <c r="L163" s="54">
        <v>22.672499999999999</v>
      </c>
      <c r="M163" s="54">
        <v>0</v>
      </c>
      <c r="N163" s="54">
        <v>5.5068999999999999</v>
      </c>
      <c r="O163" s="54">
        <v>7.0476000000000001</v>
      </c>
      <c r="P163" s="54">
        <v>4.7478999999999996</v>
      </c>
      <c r="Q163" s="54">
        <v>4.3864000000000001</v>
      </c>
      <c r="R163" s="54">
        <v>6.2</v>
      </c>
      <c r="S163" s="54" t="s">
        <v>126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5.5068999999999999</v>
      </c>
      <c r="AA163" s="54">
        <v>7.0476000000000001</v>
      </c>
      <c r="AB163" s="54">
        <v>4.7478999999999996</v>
      </c>
      <c r="AC163" s="54">
        <v>4.3864000000000001</v>
      </c>
      <c r="AD163" s="54">
        <v>6.2</v>
      </c>
      <c r="AE163" s="54">
        <v>0</v>
      </c>
      <c r="AF163" s="171"/>
    </row>
    <row r="164" spans="1:32" ht="13.8" hidden="1" outlineLevel="1" collapsed="1">
      <c r="A164" s="12">
        <v>45200</v>
      </c>
      <c r="B164" s="54">
        <v>17.661300000000001</v>
      </c>
      <c r="C164" s="54">
        <v>18.760000000000002</v>
      </c>
      <c r="D164" s="54">
        <v>16.9361</v>
      </c>
      <c r="E164" s="54">
        <v>17.404299999999999</v>
      </c>
      <c r="F164" s="54">
        <v>16.6342</v>
      </c>
      <c r="G164" s="54">
        <v>0</v>
      </c>
      <c r="H164" s="54">
        <v>20.328700000000001</v>
      </c>
      <c r="I164" s="54">
        <v>20.032800000000002</v>
      </c>
      <c r="J164" s="54">
        <v>20.562100000000001</v>
      </c>
      <c r="K164" s="54">
        <v>20.165400000000002</v>
      </c>
      <c r="L164" s="54">
        <v>20.8491</v>
      </c>
      <c r="M164" s="54">
        <v>0</v>
      </c>
      <c r="N164" s="54">
        <v>6.0557999999999996</v>
      </c>
      <c r="O164" s="54">
        <v>7.0846999999999998</v>
      </c>
      <c r="P164" s="54">
        <v>5.7836999999999996</v>
      </c>
      <c r="Q164" s="54">
        <v>5.7950999999999997</v>
      </c>
      <c r="R164" s="54">
        <v>5.7786999999999997</v>
      </c>
      <c r="S164" s="54" t="s">
        <v>126</v>
      </c>
      <c r="T164" s="54">
        <v>6.8651999999999997</v>
      </c>
      <c r="U164" s="54">
        <v>0</v>
      </c>
      <c r="V164" s="54">
        <v>6.8651999999999997</v>
      </c>
      <c r="W164" s="54">
        <v>6.8</v>
      </c>
      <c r="X164" s="54">
        <v>6.9</v>
      </c>
      <c r="Y164" s="54">
        <v>0</v>
      </c>
      <c r="Z164" s="54">
        <v>6.0149999999999997</v>
      </c>
      <c r="AA164" s="54">
        <v>7.0846999999999998</v>
      </c>
      <c r="AB164" s="54">
        <v>5.7138</v>
      </c>
      <c r="AC164" s="54">
        <v>5.7206999999999999</v>
      </c>
      <c r="AD164" s="54">
        <v>5.7107999999999999</v>
      </c>
      <c r="AE164" s="54">
        <v>0</v>
      </c>
      <c r="AF164" s="171"/>
    </row>
    <row r="165" spans="1:32" ht="13.8" collapsed="1">
      <c r="A165" s="12">
        <v>45231</v>
      </c>
      <c r="B165" s="54">
        <v>18.092700000000001</v>
      </c>
      <c r="C165" s="54">
        <v>18.1342</v>
      </c>
      <c r="D165" s="54">
        <v>18.047000000000001</v>
      </c>
      <c r="E165" s="54">
        <v>16.790800000000001</v>
      </c>
      <c r="F165" s="54">
        <v>19.6313</v>
      </c>
      <c r="G165" s="54">
        <v>0</v>
      </c>
      <c r="H165" s="54">
        <v>19.495699999999999</v>
      </c>
      <c r="I165" s="54">
        <v>19.202999999999999</v>
      </c>
      <c r="J165" s="54">
        <v>19.837499999999999</v>
      </c>
      <c r="K165" s="54">
        <v>17.8718</v>
      </c>
      <c r="L165" s="54">
        <v>22.5822</v>
      </c>
      <c r="M165" s="54">
        <v>0</v>
      </c>
      <c r="N165" s="54">
        <v>6.9939999999999998</v>
      </c>
      <c r="O165" s="54">
        <v>7.0317999999999996</v>
      </c>
      <c r="P165" s="54">
        <v>6.9678000000000004</v>
      </c>
      <c r="Q165" s="54">
        <v>7.1319999999999997</v>
      </c>
      <c r="R165" s="54">
        <v>6.8567</v>
      </c>
      <c r="S165" s="54" t="s">
        <v>126</v>
      </c>
      <c r="T165" s="54">
        <v>6.85</v>
      </c>
      <c r="U165" s="54">
        <v>0</v>
      </c>
      <c r="V165" s="54">
        <v>6.85</v>
      </c>
      <c r="W165" s="54">
        <v>6.8</v>
      </c>
      <c r="X165" s="54">
        <v>6.9</v>
      </c>
      <c r="Y165" s="54">
        <v>0</v>
      </c>
      <c r="Z165" s="54">
        <v>7.0118</v>
      </c>
      <c r="AA165" s="54">
        <v>7.0317999999999996</v>
      </c>
      <c r="AB165" s="54">
        <v>6.9947999999999997</v>
      </c>
      <c r="AC165" s="54">
        <v>7.2316000000000003</v>
      </c>
      <c r="AD165" s="54">
        <v>6.8487</v>
      </c>
      <c r="AE165" s="54">
        <v>0</v>
      </c>
      <c r="AF165" s="171"/>
    </row>
    <row r="166" spans="1:32" ht="13.8">
      <c r="A166" s="12">
        <v>45261</v>
      </c>
      <c r="B166" s="54">
        <v>16.2347</v>
      </c>
      <c r="C166" s="54">
        <v>17.889199999999999</v>
      </c>
      <c r="D166" s="54">
        <v>14.9224</v>
      </c>
      <c r="E166" s="54">
        <v>19.385999999999999</v>
      </c>
      <c r="F166" s="54">
        <v>12.381399999999999</v>
      </c>
      <c r="G166" s="54">
        <v>0</v>
      </c>
      <c r="H166" s="54">
        <v>19.643599999999999</v>
      </c>
      <c r="I166" s="54">
        <v>18.552499999999998</v>
      </c>
      <c r="J166" s="54">
        <v>20.902999999999999</v>
      </c>
      <c r="K166" s="54">
        <v>20.275700000000001</v>
      </c>
      <c r="L166" s="54">
        <v>21.590299999999999</v>
      </c>
      <c r="M166" s="54">
        <v>0</v>
      </c>
      <c r="N166" s="54">
        <v>4.2506000000000004</v>
      </c>
      <c r="O166" s="54">
        <v>6.9118000000000004</v>
      </c>
      <c r="P166" s="54">
        <v>3.9087999999999998</v>
      </c>
      <c r="Q166" s="54">
        <v>6.8</v>
      </c>
      <c r="R166" s="54">
        <v>3.6977000000000002</v>
      </c>
      <c r="S166" s="54">
        <v>0</v>
      </c>
      <c r="T166" s="54">
        <v>6.8</v>
      </c>
      <c r="U166" s="54">
        <v>0</v>
      </c>
      <c r="V166" s="54">
        <v>6.8</v>
      </c>
      <c r="W166" s="54">
        <v>6.8</v>
      </c>
      <c r="X166" s="54">
        <v>6.8</v>
      </c>
      <c r="Y166" s="54">
        <v>0</v>
      </c>
      <c r="Z166" s="54">
        <v>4.0007000000000001</v>
      </c>
      <c r="AA166" s="54">
        <v>6.9118000000000004</v>
      </c>
      <c r="AB166" s="54">
        <v>3.585</v>
      </c>
      <c r="AC166" s="54">
        <v>0</v>
      </c>
      <c r="AD166" s="54">
        <v>3.585</v>
      </c>
      <c r="AE166" s="54">
        <v>0</v>
      </c>
      <c r="AF166" s="171"/>
    </row>
    <row r="167" spans="1:32" ht="13.8">
      <c r="A167" s="12">
        <v>45292</v>
      </c>
      <c r="B167" s="54">
        <v>19.303799999999999</v>
      </c>
      <c r="C167" s="54">
        <v>18.946100000000001</v>
      </c>
      <c r="D167" s="54">
        <v>19.566500000000001</v>
      </c>
      <c r="E167" s="54">
        <v>18.6267</v>
      </c>
      <c r="F167" s="54">
        <v>20.325600000000001</v>
      </c>
      <c r="G167" s="54">
        <v>0</v>
      </c>
      <c r="H167" s="54">
        <v>20.340900000000001</v>
      </c>
      <c r="I167" s="54">
        <v>19.046299999999999</v>
      </c>
      <c r="J167" s="54">
        <v>21.4178</v>
      </c>
      <c r="K167" s="54">
        <v>21.128900000000002</v>
      </c>
      <c r="L167" s="54">
        <v>21.626300000000001</v>
      </c>
      <c r="M167" s="54">
        <v>0</v>
      </c>
      <c r="N167" s="54">
        <v>6.6901999999999999</v>
      </c>
      <c r="O167" s="54">
        <v>8.3000000000000007</v>
      </c>
      <c r="P167" s="54">
        <v>6.6020000000000003</v>
      </c>
      <c r="Q167" s="54">
        <v>7.1515000000000004</v>
      </c>
      <c r="R167" s="54">
        <v>5.6243999999999996</v>
      </c>
      <c r="S167" s="54" t="s">
        <v>126</v>
      </c>
      <c r="T167" s="54">
        <v>6.8520000000000003</v>
      </c>
      <c r="U167" s="54">
        <v>0</v>
      </c>
      <c r="V167" s="54">
        <v>6.8520000000000003</v>
      </c>
      <c r="W167" s="54">
        <v>6.8</v>
      </c>
      <c r="X167" s="54">
        <v>6.8897000000000004</v>
      </c>
      <c r="Y167" s="54">
        <v>0</v>
      </c>
      <c r="Z167" s="54">
        <v>6.6615000000000002</v>
      </c>
      <c r="AA167" s="54">
        <v>8.3000000000000007</v>
      </c>
      <c r="AB167" s="54">
        <v>6.5547000000000004</v>
      </c>
      <c r="AC167" s="54">
        <v>7.1924000000000001</v>
      </c>
      <c r="AD167" s="54">
        <v>5.1889000000000003</v>
      </c>
      <c r="AE167" s="54">
        <v>0</v>
      </c>
      <c r="AF167" s="171"/>
    </row>
    <row r="168" spans="1:32" ht="13.8">
      <c r="A168" s="12">
        <v>45323</v>
      </c>
      <c r="B168" s="54">
        <v>19.093699999999998</v>
      </c>
      <c r="C168" s="54">
        <v>19.764600000000002</v>
      </c>
      <c r="D168" s="54">
        <v>18.353000000000002</v>
      </c>
      <c r="E168" s="54">
        <v>16.355399999999999</v>
      </c>
      <c r="F168" s="54">
        <v>21.304099999999998</v>
      </c>
      <c r="G168" s="54">
        <v>0</v>
      </c>
      <c r="H168" s="54">
        <v>20.068300000000001</v>
      </c>
      <c r="I168" s="54">
        <v>19.853400000000001</v>
      </c>
      <c r="J168" s="54">
        <v>20.344899999999999</v>
      </c>
      <c r="K168" s="54">
        <v>18.615100000000002</v>
      </c>
      <c r="L168" s="54">
        <v>22.5703</v>
      </c>
      <c r="M168" s="54">
        <v>0</v>
      </c>
      <c r="N168" s="54">
        <v>7.0179</v>
      </c>
      <c r="O168" s="54">
        <v>8.3000000000000007</v>
      </c>
      <c r="P168" s="54">
        <v>6.9447000000000001</v>
      </c>
      <c r="Q168" s="54">
        <v>7.1285999999999996</v>
      </c>
      <c r="R168" s="54">
        <v>6.2558999999999996</v>
      </c>
      <c r="S168" s="54" t="s">
        <v>126</v>
      </c>
      <c r="T168" s="54">
        <v>6.8</v>
      </c>
      <c r="U168" s="54">
        <v>0</v>
      </c>
      <c r="V168" s="54">
        <v>6.8</v>
      </c>
      <c r="W168" s="54">
        <v>6.8</v>
      </c>
      <c r="X168" s="54">
        <v>6.8</v>
      </c>
      <c r="Y168" s="54">
        <v>0</v>
      </c>
      <c r="Z168" s="54">
        <v>7.0705999999999998</v>
      </c>
      <c r="AA168" s="54">
        <v>8.3000000000000007</v>
      </c>
      <c r="AB168" s="54">
        <v>6.9821999999999997</v>
      </c>
      <c r="AC168" s="54">
        <v>7.1962999999999999</v>
      </c>
      <c r="AD168" s="54">
        <v>5.9804000000000004</v>
      </c>
      <c r="AE168" s="54">
        <v>0</v>
      </c>
      <c r="AF168" s="171"/>
    </row>
    <row r="169" spans="1:32" ht="13.8">
      <c r="A169" s="12">
        <v>45352</v>
      </c>
      <c r="B169" s="54">
        <v>16.302700000000002</v>
      </c>
      <c r="C169" s="54">
        <v>18.685500000000001</v>
      </c>
      <c r="D169" s="54">
        <v>15.2539</v>
      </c>
      <c r="E169" s="54">
        <v>18.673999999999999</v>
      </c>
      <c r="F169" s="54">
        <v>15.892300000000001</v>
      </c>
      <c r="G169" s="54">
        <v>7.15</v>
      </c>
      <c r="H169" s="54">
        <v>18.3232</v>
      </c>
      <c r="I169" s="54">
        <v>18.7621</v>
      </c>
      <c r="J169" s="54">
        <v>18.072700000000001</v>
      </c>
      <c r="K169" s="54">
        <v>19.7638</v>
      </c>
      <c r="L169" s="54">
        <v>22.6449</v>
      </c>
      <c r="M169" s="54">
        <v>7.15</v>
      </c>
      <c r="N169" s="54">
        <v>6.0697000000000001</v>
      </c>
      <c r="O169" s="54">
        <v>8.3000000000000007</v>
      </c>
      <c r="P169" s="54">
        <v>6.0391000000000004</v>
      </c>
      <c r="Q169" s="54">
        <v>7.2</v>
      </c>
      <c r="R169" s="54">
        <v>5.8867000000000003</v>
      </c>
      <c r="S169" s="54">
        <v>0</v>
      </c>
      <c r="T169" s="54">
        <v>7.5022000000000002</v>
      </c>
      <c r="U169" s="54">
        <v>0</v>
      </c>
      <c r="V169" s="54">
        <v>7.5022000000000002</v>
      </c>
      <c r="W169" s="54">
        <v>6.8</v>
      </c>
      <c r="X169" s="54">
        <v>7.5921000000000003</v>
      </c>
      <c r="Y169" s="54">
        <v>0</v>
      </c>
      <c r="Z169" s="54">
        <v>5.8049999999999997</v>
      </c>
      <c r="AA169" s="54">
        <v>8.3000000000000007</v>
      </c>
      <c r="AB169" s="54">
        <v>5.7641999999999998</v>
      </c>
      <c r="AC169" s="54">
        <v>7.2732000000000001</v>
      </c>
      <c r="AD169" s="54">
        <v>5.5651999999999999</v>
      </c>
      <c r="AE169" s="54">
        <v>0</v>
      </c>
      <c r="AF169" s="171"/>
    </row>
    <row r="170" spans="1:32" ht="13.8">
      <c r="A170" s="12">
        <v>45383</v>
      </c>
      <c r="B170" s="54">
        <v>18.168299999999999</v>
      </c>
      <c r="C170" s="54">
        <v>20.011600000000001</v>
      </c>
      <c r="D170" s="54">
        <v>17.1066</v>
      </c>
      <c r="E170" s="54">
        <v>17.3002</v>
      </c>
      <c r="F170" s="54">
        <v>18.1265</v>
      </c>
      <c r="G170" s="54">
        <v>5.72</v>
      </c>
      <c r="H170" s="54">
        <v>20.876999999999999</v>
      </c>
      <c r="I170" s="54">
        <v>20.054300000000001</v>
      </c>
      <c r="J170" s="54">
        <v>21.539400000000001</v>
      </c>
      <c r="K170" s="54">
        <v>20.910799999999998</v>
      </c>
      <c r="L170" s="54">
        <v>21.924099999999999</v>
      </c>
      <c r="M170" s="54">
        <v>0</v>
      </c>
      <c r="N170" s="54">
        <v>6.1224999999999996</v>
      </c>
      <c r="O170" s="54">
        <v>8.3000000000000007</v>
      </c>
      <c r="P170" s="54">
        <v>6.1066000000000003</v>
      </c>
      <c r="Q170" s="54">
        <v>6.6250999999999998</v>
      </c>
      <c r="R170" s="54">
        <v>5.9249000000000001</v>
      </c>
      <c r="S170" s="54">
        <v>5.72</v>
      </c>
      <c r="T170" s="54">
        <v>7.3491999999999997</v>
      </c>
      <c r="U170" s="54">
        <v>0</v>
      </c>
      <c r="V170" s="54">
        <v>7.3491999999999997</v>
      </c>
      <c r="W170" s="54">
        <v>6.8</v>
      </c>
      <c r="X170" s="54">
        <v>7.7153999999999998</v>
      </c>
      <c r="Y170" s="54">
        <v>0</v>
      </c>
      <c r="Z170" s="54">
        <v>6.0312000000000001</v>
      </c>
      <c r="AA170" s="54">
        <v>8.3000000000000007</v>
      </c>
      <c r="AB170" s="54">
        <v>6.0133999999999999</v>
      </c>
      <c r="AC170" s="54">
        <v>6.6083999999999996</v>
      </c>
      <c r="AD170" s="54">
        <v>5.7534999999999998</v>
      </c>
      <c r="AE170" s="54">
        <v>5.72</v>
      </c>
      <c r="AF170" s="171"/>
    </row>
    <row r="171" spans="1:32" ht="13.8">
      <c r="A171" s="12">
        <v>45413</v>
      </c>
      <c r="B171" s="54">
        <v>18.499199999999998</v>
      </c>
      <c r="C171" s="54">
        <v>18.713000000000001</v>
      </c>
      <c r="D171" s="54">
        <v>18.305800000000001</v>
      </c>
      <c r="E171" s="54">
        <v>17.360700000000001</v>
      </c>
      <c r="F171" s="54">
        <v>19.465599999999998</v>
      </c>
      <c r="G171" s="54">
        <v>0</v>
      </c>
      <c r="H171" s="54">
        <v>19.4467</v>
      </c>
      <c r="I171" s="54">
        <v>18.764399999999998</v>
      </c>
      <c r="J171" s="54">
        <v>20.163399999999999</v>
      </c>
      <c r="K171" s="54">
        <v>18.959199999999999</v>
      </c>
      <c r="L171" s="54">
        <v>21.680099999999999</v>
      </c>
      <c r="M171" s="54">
        <v>0</v>
      </c>
      <c r="N171" s="54">
        <v>7.1882000000000001</v>
      </c>
      <c r="O171" s="54">
        <v>7.3933999999999997</v>
      </c>
      <c r="P171" s="54">
        <v>7.1822999999999997</v>
      </c>
      <c r="Q171" s="54">
        <v>6.9493</v>
      </c>
      <c r="R171" s="54">
        <v>7.4272999999999998</v>
      </c>
      <c r="S171" s="54" t="s">
        <v>126</v>
      </c>
      <c r="T171" s="54">
        <v>7.7279999999999998</v>
      </c>
      <c r="U171" s="54">
        <v>0</v>
      </c>
      <c r="V171" s="54">
        <v>7.7279999999999998</v>
      </c>
      <c r="W171" s="54">
        <v>6.8</v>
      </c>
      <c r="X171" s="54">
        <v>9.1501000000000001</v>
      </c>
      <c r="Y171" s="54">
        <v>0</v>
      </c>
      <c r="Z171" s="54">
        <v>6.9645000000000001</v>
      </c>
      <c r="AA171" s="54">
        <v>7.3933999999999997</v>
      </c>
      <c r="AB171" s="54">
        <v>6.9470000000000001</v>
      </c>
      <c r="AC171" s="54">
        <v>7.0317999999999996</v>
      </c>
      <c r="AD171" s="54">
        <v>6.8710000000000004</v>
      </c>
      <c r="AE171" s="54">
        <v>0</v>
      </c>
      <c r="AF171" s="171"/>
    </row>
    <row r="172" spans="1:32" ht="13.8">
      <c r="A172" s="12">
        <v>45444</v>
      </c>
      <c r="B172" s="54">
        <v>16.811</v>
      </c>
      <c r="C172" s="54">
        <v>17.941199999999998</v>
      </c>
      <c r="D172" s="54">
        <v>15.8177</v>
      </c>
      <c r="E172" s="54">
        <v>17.3368</v>
      </c>
      <c r="F172" s="54">
        <v>13.7361</v>
      </c>
      <c r="G172" s="54">
        <v>0</v>
      </c>
      <c r="H172" s="54">
        <v>18.53</v>
      </c>
      <c r="I172" s="54">
        <v>18.329799999999999</v>
      </c>
      <c r="J172" s="54">
        <v>18.753799999999998</v>
      </c>
      <c r="K172" s="54">
        <v>18.2562</v>
      </c>
      <c r="L172" s="54">
        <v>19.8765</v>
      </c>
      <c r="M172" s="54">
        <v>0</v>
      </c>
      <c r="N172" s="54">
        <v>6.5884</v>
      </c>
      <c r="O172" s="54">
        <v>6.9791999999999996</v>
      </c>
      <c r="P172" s="54">
        <v>6.5395000000000003</v>
      </c>
      <c r="Q172" s="54">
        <v>7.9810999999999996</v>
      </c>
      <c r="R172" s="54">
        <v>6.1441999999999997</v>
      </c>
      <c r="S172" s="54" t="s">
        <v>126</v>
      </c>
      <c r="T172" s="54">
        <v>12.440899999999999</v>
      </c>
      <c r="U172" s="54">
        <v>0</v>
      </c>
      <c r="V172" s="54">
        <v>12.440899999999999</v>
      </c>
      <c r="W172" s="54">
        <v>25.77</v>
      </c>
      <c r="X172" s="54">
        <v>6.8</v>
      </c>
      <c r="Y172" s="54">
        <v>0</v>
      </c>
      <c r="Z172" s="54">
        <v>6.3894000000000002</v>
      </c>
      <c r="AA172" s="54">
        <v>6.9791999999999996</v>
      </c>
      <c r="AB172" s="54">
        <v>6.3127000000000004</v>
      </c>
      <c r="AC172" s="54">
        <v>7.0225</v>
      </c>
      <c r="AD172" s="54">
        <v>6.1216999999999997</v>
      </c>
      <c r="AE172" s="54">
        <v>0</v>
      </c>
      <c r="AF172" s="171"/>
    </row>
    <row r="173" spans="1:32" ht="13.8">
      <c r="A173" s="12">
        <v>45474</v>
      </c>
      <c r="B173" s="54">
        <v>19.0288</v>
      </c>
      <c r="C173" s="54">
        <v>18.3109</v>
      </c>
      <c r="D173" s="54">
        <v>19.429300000000001</v>
      </c>
      <c r="E173" s="54">
        <v>17.118600000000001</v>
      </c>
      <c r="F173" s="54">
        <v>20.397400000000001</v>
      </c>
      <c r="G173" s="54">
        <v>0</v>
      </c>
      <c r="H173" s="54">
        <v>19.665400000000002</v>
      </c>
      <c r="I173" s="54">
        <v>18.472899999999999</v>
      </c>
      <c r="J173" s="54">
        <v>20.371700000000001</v>
      </c>
      <c r="K173" s="54">
        <v>19.124099999999999</v>
      </c>
      <c r="L173" s="54">
        <v>20.8215</v>
      </c>
      <c r="M173" s="54">
        <v>0</v>
      </c>
      <c r="N173" s="54">
        <v>7.1864999999999997</v>
      </c>
      <c r="O173" s="54">
        <v>7.1650999999999998</v>
      </c>
      <c r="P173" s="54">
        <v>7.1889000000000003</v>
      </c>
      <c r="Q173" s="54">
        <v>7.0933999999999999</v>
      </c>
      <c r="R173" s="54">
        <v>7.4</v>
      </c>
      <c r="S173" s="54" t="s">
        <v>126</v>
      </c>
      <c r="T173" s="54">
        <v>6.8</v>
      </c>
      <c r="U173" s="54">
        <v>0</v>
      </c>
      <c r="V173" s="54">
        <v>6.8</v>
      </c>
      <c r="W173" s="54">
        <v>6.8</v>
      </c>
      <c r="X173" s="54">
        <v>0</v>
      </c>
      <c r="Y173" s="54">
        <v>0</v>
      </c>
      <c r="Z173" s="54">
        <v>7.2038000000000002</v>
      </c>
      <c r="AA173" s="54">
        <v>7.1650999999999998</v>
      </c>
      <c r="AB173" s="54">
        <v>7.2084000000000001</v>
      </c>
      <c r="AC173" s="54">
        <v>7.1151999999999997</v>
      </c>
      <c r="AD173" s="54">
        <v>7.4</v>
      </c>
      <c r="AE173" s="54">
        <v>0</v>
      </c>
      <c r="AF173" s="171"/>
    </row>
    <row r="174" spans="1:32" ht="13.8">
      <c r="A174" s="12">
        <v>45505</v>
      </c>
      <c r="B174" s="54">
        <v>17.16</v>
      </c>
      <c r="C174" s="54">
        <v>17.571400000000001</v>
      </c>
      <c r="D174" s="54">
        <v>16.778300000000002</v>
      </c>
      <c r="E174" s="54">
        <v>17.0184</v>
      </c>
      <c r="F174" s="54">
        <v>16.2667</v>
      </c>
      <c r="G174" s="54">
        <v>17.9617</v>
      </c>
      <c r="H174" s="54">
        <v>18.003</v>
      </c>
      <c r="I174" s="54">
        <v>17.727599999999999</v>
      </c>
      <c r="J174" s="54">
        <v>18.291</v>
      </c>
      <c r="K174" s="54">
        <v>18.0276</v>
      </c>
      <c r="L174" s="54">
        <v>18.901199999999999</v>
      </c>
      <c r="M174" s="54">
        <v>17.9617</v>
      </c>
      <c r="N174" s="54">
        <v>7.0370999999999997</v>
      </c>
      <c r="O174" s="54">
        <v>9.6999999999999993</v>
      </c>
      <c r="P174" s="54">
        <v>6.6673999999999998</v>
      </c>
      <c r="Q174" s="54">
        <v>7.2530000000000001</v>
      </c>
      <c r="R174" s="54">
        <v>6.1391999999999998</v>
      </c>
      <c r="S174" s="54" t="s">
        <v>126</v>
      </c>
      <c r="T174" s="54">
        <v>7.1192000000000002</v>
      </c>
      <c r="U174" s="54">
        <v>0</v>
      </c>
      <c r="V174" s="54">
        <v>7.1192000000000002</v>
      </c>
      <c r="W174" s="54">
        <v>7.1192000000000002</v>
      </c>
      <c r="X174" s="54">
        <v>0</v>
      </c>
      <c r="Y174" s="54">
        <v>0</v>
      </c>
      <c r="Z174" s="54">
        <v>7.0255999999999998</v>
      </c>
      <c r="AA174" s="54">
        <v>9.6999999999999993</v>
      </c>
      <c r="AB174" s="54">
        <v>6.5945999999999998</v>
      </c>
      <c r="AC174" s="54">
        <v>7.3085000000000004</v>
      </c>
      <c r="AD174" s="54">
        <v>6.1391999999999998</v>
      </c>
      <c r="AE174" s="54">
        <v>0</v>
      </c>
      <c r="AF174" s="171"/>
    </row>
    <row r="175" spans="1:32" ht="13.8">
      <c r="A175" s="12">
        <v>45536</v>
      </c>
      <c r="B175" s="54">
        <v>17.3264</v>
      </c>
      <c r="C175" s="54">
        <v>18.087199999999999</v>
      </c>
      <c r="D175" s="54">
        <v>16.610099999999999</v>
      </c>
      <c r="E175" s="54">
        <v>15.9025</v>
      </c>
      <c r="F175" s="54">
        <v>17.087800000000001</v>
      </c>
      <c r="G175" s="54">
        <v>21.449300000000001</v>
      </c>
      <c r="H175" s="54">
        <v>18.731999999999999</v>
      </c>
      <c r="I175" s="54">
        <v>18.190200000000001</v>
      </c>
      <c r="J175" s="54">
        <v>19.3614</v>
      </c>
      <c r="K175" s="54">
        <v>18.190000000000001</v>
      </c>
      <c r="L175" s="54">
        <v>20.428999999999998</v>
      </c>
      <c r="M175" s="54">
        <v>21.449300000000001</v>
      </c>
      <c r="N175" s="54">
        <v>5.7790999999999997</v>
      </c>
      <c r="O175" s="54">
        <v>9.6999999999999993</v>
      </c>
      <c r="P175" s="54">
        <v>5.5544000000000002</v>
      </c>
      <c r="Q175" s="54">
        <v>5.1031000000000004</v>
      </c>
      <c r="R175" s="54">
        <v>5.8746</v>
      </c>
      <c r="S175" s="54" t="s">
        <v>126</v>
      </c>
      <c r="T175" s="54">
        <v>6.8</v>
      </c>
      <c r="U175" s="54">
        <v>0</v>
      </c>
      <c r="V175" s="54">
        <v>6.8</v>
      </c>
      <c r="W175" s="54">
        <v>6.8</v>
      </c>
      <c r="X175" s="54">
        <v>6.8</v>
      </c>
      <c r="Y175" s="54">
        <v>0</v>
      </c>
      <c r="Z175" s="54">
        <v>5.6546000000000003</v>
      </c>
      <c r="AA175" s="54">
        <v>9.6999999999999993</v>
      </c>
      <c r="AB175" s="54">
        <v>5.3925999999999998</v>
      </c>
      <c r="AC175" s="54">
        <v>4.6529999999999996</v>
      </c>
      <c r="AD175" s="54">
        <v>5.8281999999999998</v>
      </c>
      <c r="AE175" s="54">
        <v>0</v>
      </c>
      <c r="AF175" s="171"/>
    </row>
    <row r="176" spans="1:32" ht="13.8">
      <c r="A176" s="12">
        <v>45566</v>
      </c>
      <c r="B176" s="54">
        <v>17.815300000000001</v>
      </c>
      <c r="C176" s="54">
        <v>17.36</v>
      </c>
      <c r="D176" s="54">
        <v>18.1662</v>
      </c>
      <c r="E176" s="54">
        <v>16.1251</v>
      </c>
      <c r="F176" s="54">
        <v>19.402100000000001</v>
      </c>
      <c r="G176" s="54">
        <v>0</v>
      </c>
      <c r="H176" s="54">
        <v>18.261399999999998</v>
      </c>
      <c r="I176" s="54">
        <v>17.439699999999998</v>
      </c>
      <c r="J176" s="54">
        <v>18.929200000000002</v>
      </c>
      <c r="K176" s="54">
        <v>17.415900000000001</v>
      </c>
      <c r="L176" s="54">
        <v>19.764700000000001</v>
      </c>
      <c r="M176" s="54">
        <v>0</v>
      </c>
      <c r="N176" s="54">
        <v>6.8604000000000003</v>
      </c>
      <c r="O176" s="54">
        <v>9.6999999999999993</v>
      </c>
      <c r="P176" s="54">
        <v>6.4931000000000001</v>
      </c>
      <c r="Q176" s="54">
        <v>6.1634000000000002</v>
      </c>
      <c r="R176" s="54">
        <v>7.2816000000000001</v>
      </c>
      <c r="S176" s="54" t="s">
        <v>126</v>
      </c>
      <c r="T176" s="54">
        <v>6.8</v>
      </c>
      <c r="U176" s="54">
        <v>0</v>
      </c>
      <c r="V176" s="54">
        <v>6.8</v>
      </c>
      <c r="W176" s="54">
        <v>6.8</v>
      </c>
      <c r="X176" s="54">
        <v>6.8</v>
      </c>
      <c r="Y176" s="54">
        <v>0</v>
      </c>
      <c r="Z176" s="54">
        <v>6.8712</v>
      </c>
      <c r="AA176" s="54">
        <v>9.6999999999999993</v>
      </c>
      <c r="AB176" s="54">
        <v>6.4298000000000002</v>
      </c>
      <c r="AC176" s="54">
        <v>6.0420999999999996</v>
      </c>
      <c r="AD176" s="54">
        <v>7.4</v>
      </c>
      <c r="AE176" s="54">
        <v>0</v>
      </c>
      <c r="AF176" s="171"/>
    </row>
    <row r="177" spans="1:32" ht="13.8">
      <c r="A177" s="12">
        <v>45597</v>
      </c>
      <c r="B177" s="54">
        <v>16.6936</v>
      </c>
      <c r="C177" s="54">
        <v>17.011600000000001</v>
      </c>
      <c r="D177" s="54">
        <v>16.316400000000002</v>
      </c>
      <c r="E177" s="54">
        <v>16.3096</v>
      </c>
      <c r="F177" s="54">
        <v>16.3033</v>
      </c>
      <c r="G177" s="54">
        <v>16.5519</v>
      </c>
      <c r="H177" s="54">
        <v>17.215299999999999</v>
      </c>
      <c r="I177" s="54">
        <v>17.106400000000001</v>
      </c>
      <c r="J177" s="54">
        <v>17.356300000000001</v>
      </c>
      <c r="K177" s="54">
        <v>17.174800000000001</v>
      </c>
      <c r="L177" s="54">
        <v>17.6311</v>
      </c>
      <c r="M177" s="54">
        <v>16.5519</v>
      </c>
      <c r="N177" s="54">
        <v>6.8895</v>
      </c>
      <c r="O177" s="54">
        <v>9.6999999999999993</v>
      </c>
      <c r="P177" s="54">
        <v>6.4413</v>
      </c>
      <c r="Q177" s="54">
        <v>6.5494000000000003</v>
      </c>
      <c r="R177" s="54">
        <v>6.3635999999999999</v>
      </c>
      <c r="S177" s="54" t="s">
        <v>126</v>
      </c>
      <c r="T177" s="54">
        <v>6.8</v>
      </c>
      <c r="U177" s="54">
        <v>0</v>
      </c>
      <c r="V177" s="54">
        <v>6.8</v>
      </c>
      <c r="W177" s="54">
        <v>6.8</v>
      </c>
      <c r="X177" s="54">
        <v>0</v>
      </c>
      <c r="Y177" s="54">
        <v>0</v>
      </c>
      <c r="Z177" s="54">
        <v>6.8940000000000001</v>
      </c>
      <c r="AA177" s="54">
        <v>9.6999999999999993</v>
      </c>
      <c r="AB177" s="54">
        <v>6.4199000000000002</v>
      </c>
      <c r="AC177" s="54">
        <v>6.5103999999999997</v>
      </c>
      <c r="AD177" s="54">
        <v>6.3635999999999999</v>
      </c>
      <c r="AE177" s="54">
        <v>0</v>
      </c>
      <c r="AF177" s="171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16384" width="9.109375" style="25"/>
  </cols>
  <sheetData>
    <row r="1" spans="1:19">
      <c r="A1" s="36" t="s">
        <v>157</v>
      </c>
    </row>
    <row r="2" spans="1:19" ht="5.25" customHeight="1"/>
    <row r="3" spans="1:19" ht="28.5" customHeight="1">
      <c r="A3" s="226" t="s">
        <v>108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19" ht="12.75" customHeight="1">
      <c r="A4" s="26" t="s">
        <v>130</v>
      </c>
    </row>
    <row r="5" spans="1:19" ht="12.75" customHeight="1">
      <c r="A5" s="27" t="s">
        <v>53</v>
      </c>
    </row>
    <row r="6" spans="1:19" s="28" customFormat="1" ht="12.75" customHeight="1">
      <c r="A6" s="203" t="s">
        <v>0</v>
      </c>
      <c r="B6" s="256" t="s">
        <v>16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19" s="28" customFormat="1" ht="12.75" customHeight="1">
      <c r="A7" s="204"/>
      <c r="B7" s="257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</row>
    <row r="8" spans="1:19" s="28" customFormat="1" ht="88.5" customHeight="1">
      <c r="A8" s="205"/>
      <c r="B8" s="258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</row>
    <row r="9" spans="1:19" s="28" customFormat="1" hidden="1">
      <c r="A9" s="134"/>
      <c r="B9" s="143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</row>
    <row r="10" spans="1:19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19" ht="15" hidden="1" customHeight="1" outlineLevel="1">
      <c r="A11" s="12">
        <v>40544</v>
      </c>
      <c r="B11" s="54">
        <v>25.764199999999999</v>
      </c>
      <c r="C11" s="54">
        <v>31.401199999999999</v>
      </c>
      <c r="D11" s="54">
        <v>19.209399999999999</v>
      </c>
      <c r="E11" s="54">
        <v>18.687899999999999</v>
      </c>
      <c r="F11" s="54">
        <v>22.442699999999999</v>
      </c>
      <c r="G11" s="54">
        <v>9.7344000000000008</v>
      </c>
      <c r="H11" s="54">
        <v>27.0778</v>
      </c>
      <c r="I11" s="54">
        <v>31.479800000000001</v>
      </c>
      <c r="J11" s="54">
        <v>21.162700000000001</v>
      </c>
      <c r="K11" s="54">
        <v>18.687899999999999</v>
      </c>
      <c r="L11" s="54">
        <v>22.633800000000001</v>
      </c>
      <c r="M11" s="54">
        <v>18.683199999999999</v>
      </c>
      <c r="N11" s="54">
        <v>8.6491000000000007</v>
      </c>
      <c r="O11" s="54">
        <v>23.316400000000002</v>
      </c>
      <c r="P11" s="54">
        <v>7.5004</v>
      </c>
      <c r="Q11" s="54">
        <v>18</v>
      </c>
      <c r="R11" s="54">
        <v>12.215</v>
      </c>
      <c r="S11" s="54">
        <v>7.1429999999999998</v>
      </c>
    </row>
    <row r="12" spans="1:19" ht="15" hidden="1" customHeight="1" outlineLevel="1">
      <c r="A12" s="12">
        <v>40575</v>
      </c>
      <c r="B12" s="54">
        <v>26.374500000000001</v>
      </c>
      <c r="C12" s="54">
        <v>31.600200000000001</v>
      </c>
      <c r="D12" s="54">
        <v>21.171500000000002</v>
      </c>
      <c r="E12" s="54">
        <v>22.5928</v>
      </c>
      <c r="F12" s="54">
        <v>23.767299999999999</v>
      </c>
      <c r="G12" s="54">
        <v>13.1731</v>
      </c>
      <c r="H12" s="54">
        <v>28.159099999999999</v>
      </c>
      <c r="I12" s="54">
        <v>31.776499999999999</v>
      </c>
      <c r="J12" s="54">
        <v>23.690100000000001</v>
      </c>
      <c r="K12" s="54">
        <v>23.231000000000002</v>
      </c>
      <c r="L12" s="54">
        <v>24.673400000000001</v>
      </c>
      <c r="M12" s="54">
        <v>18.5564</v>
      </c>
      <c r="N12" s="54">
        <v>12.0466</v>
      </c>
      <c r="O12" s="54">
        <v>19.9999</v>
      </c>
      <c r="P12" s="54">
        <v>11.4716</v>
      </c>
      <c r="Q12" s="54">
        <v>15.364000000000001</v>
      </c>
      <c r="R12" s="54">
        <v>8.7105999999999995</v>
      </c>
      <c r="S12" s="54">
        <v>11.245100000000001</v>
      </c>
    </row>
    <row r="13" spans="1:19" ht="15" hidden="1" customHeight="1" outlineLevel="1">
      <c r="A13" s="12">
        <v>40603</v>
      </c>
      <c r="B13" s="54">
        <v>29.6234</v>
      </c>
      <c r="C13" s="54">
        <v>31.431999999999999</v>
      </c>
      <c r="D13" s="54">
        <v>26.841200000000001</v>
      </c>
      <c r="E13" s="54">
        <v>24.8809</v>
      </c>
      <c r="F13" s="54">
        <v>29.2775</v>
      </c>
      <c r="G13" s="54">
        <v>17.900300000000001</v>
      </c>
      <c r="H13" s="54">
        <v>30.0182</v>
      </c>
      <c r="I13" s="54">
        <v>31.5261</v>
      </c>
      <c r="J13" s="54">
        <v>27.603999999999999</v>
      </c>
      <c r="K13" s="54">
        <v>24.8809</v>
      </c>
      <c r="L13" s="54">
        <v>29.723199999999999</v>
      </c>
      <c r="M13" s="54">
        <v>21.090299999999999</v>
      </c>
      <c r="N13" s="54">
        <v>13.2119</v>
      </c>
      <c r="O13" s="54">
        <v>20.020099999999999</v>
      </c>
      <c r="P13" s="54">
        <v>11.390499999999999</v>
      </c>
      <c r="Q13" s="54">
        <v>0</v>
      </c>
      <c r="R13" s="54">
        <v>12.5204</v>
      </c>
      <c r="S13" s="54">
        <v>10.824400000000001</v>
      </c>
    </row>
    <row r="14" spans="1:19" ht="15" hidden="1" customHeight="1" outlineLevel="1">
      <c r="A14" s="12">
        <v>40634</v>
      </c>
      <c r="B14" s="54">
        <v>30.904299999999999</v>
      </c>
      <c r="C14" s="54">
        <v>32.482700000000001</v>
      </c>
      <c r="D14" s="54">
        <v>27.515799999999999</v>
      </c>
      <c r="E14" s="54">
        <v>26.511399999999998</v>
      </c>
      <c r="F14" s="54">
        <v>31.511199999999999</v>
      </c>
      <c r="G14" s="54">
        <v>13.440099999999999</v>
      </c>
      <c r="H14" s="54">
        <v>31.498200000000001</v>
      </c>
      <c r="I14" s="54">
        <v>32.6721</v>
      </c>
      <c r="J14" s="54">
        <v>28.785799999999998</v>
      </c>
      <c r="K14" s="54">
        <v>27.114599999999999</v>
      </c>
      <c r="L14" s="54">
        <v>31.696899999999999</v>
      </c>
      <c r="M14" s="54">
        <v>15.6287</v>
      </c>
      <c r="N14" s="54">
        <v>15.9801</v>
      </c>
      <c r="O14" s="54">
        <v>20.923500000000001</v>
      </c>
      <c r="P14" s="54">
        <v>13.987299999999999</v>
      </c>
      <c r="Q14" s="54">
        <v>20.211200000000002</v>
      </c>
      <c r="R14" s="54">
        <v>14.174200000000001</v>
      </c>
      <c r="S14" s="54">
        <v>10.150399999999999</v>
      </c>
    </row>
    <row r="15" spans="1:19" ht="15" hidden="1" customHeight="1" outlineLevel="1">
      <c r="A15" s="12">
        <v>40664</v>
      </c>
      <c r="B15" s="54">
        <v>30.419699999999999</v>
      </c>
      <c r="C15" s="54">
        <v>32.677</v>
      </c>
      <c r="D15" s="54">
        <v>26.066500000000001</v>
      </c>
      <c r="E15" s="54">
        <v>28.363499999999998</v>
      </c>
      <c r="F15" s="54">
        <v>32.850499999999997</v>
      </c>
      <c r="G15" s="54">
        <v>12.4834</v>
      </c>
      <c r="H15" s="54">
        <v>31.4421</v>
      </c>
      <c r="I15" s="54">
        <v>32.8093</v>
      </c>
      <c r="J15" s="54">
        <v>28.451499999999999</v>
      </c>
      <c r="K15" s="54">
        <v>28.363499999999998</v>
      </c>
      <c r="L15" s="54">
        <v>32.945</v>
      </c>
      <c r="M15" s="54">
        <v>14.8073</v>
      </c>
      <c r="N15" s="54">
        <v>11.1433</v>
      </c>
      <c r="O15" s="54">
        <v>20.032399999999999</v>
      </c>
      <c r="P15" s="54">
        <v>9.7521000000000004</v>
      </c>
      <c r="Q15" s="54">
        <v>0</v>
      </c>
      <c r="R15" s="54">
        <v>14.1166</v>
      </c>
      <c r="S15" s="54">
        <v>9.6704000000000008</v>
      </c>
    </row>
    <row r="16" spans="1:19" ht="15" hidden="1" customHeight="1" outlineLevel="1">
      <c r="A16" s="12">
        <v>40695</v>
      </c>
      <c r="B16" s="54">
        <v>29.484000000000002</v>
      </c>
      <c r="C16" s="54">
        <v>33.03</v>
      </c>
      <c r="D16" s="54">
        <v>24.0593</v>
      </c>
      <c r="E16" s="54">
        <v>23.1355</v>
      </c>
      <c r="F16" s="54">
        <v>29.583100000000002</v>
      </c>
      <c r="G16" s="54">
        <v>14.659800000000001</v>
      </c>
      <c r="H16" s="54">
        <v>30.6858</v>
      </c>
      <c r="I16" s="54">
        <v>33.386600000000001</v>
      </c>
      <c r="J16" s="54">
        <v>26.115200000000002</v>
      </c>
      <c r="K16" s="54">
        <v>23.1355</v>
      </c>
      <c r="L16" s="54">
        <v>29.951699999999999</v>
      </c>
      <c r="M16" s="54">
        <v>20.543199999999999</v>
      </c>
      <c r="N16" s="54">
        <v>12.129200000000001</v>
      </c>
      <c r="O16" s="54">
        <v>20.5853</v>
      </c>
      <c r="P16" s="54">
        <v>9.157</v>
      </c>
      <c r="Q16" s="54">
        <v>0</v>
      </c>
      <c r="R16" s="54">
        <v>16.2897</v>
      </c>
      <c r="S16" s="54">
        <v>8.3818000000000001</v>
      </c>
    </row>
    <row r="17" spans="1:19" ht="15" hidden="1" customHeight="1" outlineLevel="1">
      <c r="A17" s="12">
        <v>40725</v>
      </c>
      <c r="B17" s="54">
        <v>28.102</v>
      </c>
      <c r="C17" s="54">
        <v>32.291400000000003</v>
      </c>
      <c r="D17" s="54">
        <v>22.870200000000001</v>
      </c>
      <c r="E17" s="54">
        <v>22.394300000000001</v>
      </c>
      <c r="F17" s="54">
        <v>26.0002</v>
      </c>
      <c r="G17" s="54">
        <v>15.2399</v>
      </c>
      <c r="H17" s="54">
        <v>29.196999999999999</v>
      </c>
      <c r="I17" s="54">
        <v>32.5655</v>
      </c>
      <c r="J17" s="54">
        <v>24.520199999999999</v>
      </c>
      <c r="K17" s="54">
        <v>22.394300000000001</v>
      </c>
      <c r="L17" s="54">
        <v>27.038900000000002</v>
      </c>
      <c r="M17" s="54">
        <v>18.563300000000002</v>
      </c>
      <c r="N17" s="54">
        <v>12.492100000000001</v>
      </c>
      <c r="O17" s="54">
        <v>20.008500000000002</v>
      </c>
      <c r="P17" s="54">
        <v>10.7866</v>
      </c>
      <c r="Q17" s="54">
        <v>0</v>
      </c>
      <c r="R17" s="54">
        <v>13.919700000000001</v>
      </c>
      <c r="S17" s="54">
        <v>8.9250000000000007</v>
      </c>
    </row>
    <row r="18" spans="1:19" ht="15" hidden="1" customHeight="1" outlineLevel="1">
      <c r="A18" s="12">
        <v>40756</v>
      </c>
      <c r="B18" s="54">
        <v>27.782399999999999</v>
      </c>
      <c r="C18" s="54">
        <v>31.442299999999999</v>
      </c>
      <c r="D18" s="54">
        <v>24.600300000000001</v>
      </c>
      <c r="E18" s="54">
        <v>24.174900000000001</v>
      </c>
      <c r="F18" s="54">
        <v>28.010999999999999</v>
      </c>
      <c r="G18" s="54">
        <v>16.985900000000001</v>
      </c>
      <c r="H18" s="54">
        <v>28.177800000000001</v>
      </c>
      <c r="I18" s="54">
        <v>31.495200000000001</v>
      </c>
      <c r="J18" s="54">
        <v>25.186800000000002</v>
      </c>
      <c r="K18" s="54">
        <v>24.174900000000001</v>
      </c>
      <c r="L18" s="54">
        <v>28.082100000000001</v>
      </c>
      <c r="M18" s="54">
        <v>18.3035</v>
      </c>
      <c r="N18" s="54">
        <v>11.625299999999999</v>
      </c>
      <c r="O18" s="54">
        <v>20.71</v>
      </c>
      <c r="P18" s="54">
        <v>10.665699999999999</v>
      </c>
      <c r="Q18" s="54">
        <v>0</v>
      </c>
      <c r="R18" s="54">
        <v>13.719200000000001</v>
      </c>
      <c r="S18" s="54">
        <v>10.452500000000001</v>
      </c>
    </row>
    <row r="19" spans="1:19" ht="15" hidden="1" customHeight="1" outlineLevel="1">
      <c r="A19" s="12">
        <v>40787</v>
      </c>
      <c r="B19" s="54">
        <v>26.514399999999998</v>
      </c>
      <c r="C19" s="54">
        <v>31.0761</v>
      </c>
      <c r="D19" s="54">
        <v>23.392499999999998</v>
      </c>
      <c r="E19" s="54">
        <v>24.381399999999999</v>
      </c>
      <c r="F19" s="54">
        <v>28.05</v>
      </c>
      <c r="G19" s="54">
        <v>16.203099999999999</v>
      </c>
      <c r="H19" s="54">
        <v>27.840900000000001</v>
      </c>
      <c r="I19" s="54">
        <v>31.185700000000001</v>
      </c>
      <c r="J19" s="54">
        <v>25.1464</v>
      </c>
      <c r="K19" s="54">
        <v>24.381399999999999</v>
      </c>
      <c r="L19" s="54">
        <v>29.966000000000001</v>
      </c>
      <c r="M19" s="54">
        <v>16.977699999999999</v>
      </c>
      <c r="N19" s="54">
        <v>14.3438</v>
      </c>
      <c r="O19" s="54">
        <v>20.033200000000001</v>
      </c>
      <c r="P19" s="54">
        <v>14.1029</v>
      </c>
      <c r="Q19" s="54">
        <v>0</v>
      </c>
      <c r="R19" s="54">
        <v>13.731</v>
      </c>
      <c r="S19" s="54">
        <v>14.320499999999999</v>
      </c>
    </row>
    <row r="20" spans="1:19" ht="15" hidden="1" customHeight="1" outlineLevel="1">
      <c r="A20" s="12">
        <v>40817</v>
      </c>
      <c r="B20" s="54">
        <v>23.959599999999998</v>
      </c>
      <c r="C20" s="54">
        <v>29.193100000000001</v>
      </c>
      <c r="D20" s="54">
        <v>21.033100000000001</v>
      </c>
      <c r="E20" s="54">
        <v>23.073699999999999</v>
      </c>
      <c r="F20" s="54">
        <v>27.415900000000001</v>
      </c>
      <c r="G20" s="54">
        <v>14.915800000000001</v>
      </c>
      <c r="H20" s="54">
        <v>26.1555</v>
      </c>
      <c r="I20" s="54">
        <v>29.2332</v>
      </c>
      <c r="J20" s="54">
        <v>23.914300000000001</v>
      </c>
      <c r="K20" s="54">
        <v>23.073699999999999</v>
      </c>
      <c r="L20" s="54">
        <v>27.456600000000002</v>
      </c>
      <c r="M20" s="54">
        <v>18.238199999999999</v>
      </c>
      <c r="N20" s="54">
        <v>11.924300000000001</v>
      </c>
      <c r="O20" s="54">
        <v>22.9573</v>
      </c>
      <c r="P20" s="54">
        <v>11.7578</v>
      </c>
      <c r="Q20" s="54">
        <v>0</v>
      </c>
      <c r="R20" s="54">
        <v>14.476599999999999</v>
      </c>
      <c r="S20" s="54">
        <v>11.743499999999999</v>
      </c>
    </row>
    <row r="21" spans="1:19" ht="15" hidden="1" customHeight="1" outlineLevel="1">
      <c r="A21" s="12">
        <v>40848</v>
      </c>
      <c r="B21" s="54">
        <v>25.203199999999999</v>
      </c>
      <c r="C21" s="54">
        <v>29.3371</v>
      </c>
      <c r="D21" s="54">
        <v>22.117799999999999</v>
      </c>
      <c r="E21" s="54">
        <v>22.642900000000001</v>
      </c>
      <c r="F21" s="54">
        <v>28.844899999999999</v>
      </c>
      <c r="G21" s="54">
        <v>14.441800000000001</v>
      </c>
      <c r="H21" s="54">
        <v>26.269400000000001</v>
      </c>
      <c r="I21" s="54">
        <v>29.380099999999999</v>
      </c>
      <c r="J21" s="54">
        <v>23.625399999999999</v>
      </c>
      <c r="K21" s="54">
        <v>22.642900000000001</v>
      </c>
      <c r="L21" s="54">
        <v>28.9146</v>
      </c>
      <c r="M21" s="54">
        <v>15.824400000000001</v>
      </c>
      <c r="N21" s="54">
        <v>11.9306</v>
      </c>
      <c r="O21" s="54">
        <v>20.6463</v>
      </c>
      <c r="P21" s="54">
        <v>11.677</v>
      </c>
      <c r="Q21" s="54">
        <v>0</v>
      </c>
      <c r="R21" s="54">
        <v>16.427199999999999</v>
      </c>
      <c r="S21" s="54">
        <v>11.5877</v>
      </c>
    </row>
    <row r="22" spans="1:19" ht="15" hidden="1" customHeight="1" outlineLevel="1">
      <c r="A22" s="12">
        <v>40878</v>
      </c>
      <c r="B22" s="54">
        <v>27.872499999999999</v>
      </c>
      <c r="C22" s="54">
        <v>30.834800000000001</v>
      </c>
      <c r="D22" s="54">
        <v>24.845199999999998</v>
      </c>
      <c r="E22" s="54">
        <v>24.326699999999999</v>
      </c>
      <c r="F22" s="54">
        <v>31.026199999999999</v>
      </c>
      <c r="G22" s="54">
        <v>15.5655</v>
      </c>
      <c r="H22" s="54">
        <v>28.393899999999999</v>
      </c>
      <c r="I22" s="54">
        <v>30.869800000000001</v>
      </c>
      <c r="J22" s="54">
        <v>25.750299999999999</v>
      </c>
      <c r="K22" s="54">
        <v>24.326699999999999</v>
      </c>
      <c r="L22" s="54">
        <v>31.1815</v>
      </c>
      <c r="M22" s="54">
        <v>17.049299999999999</v>
      </c>
      <c r="N22" s="54">
        <v>8.7210000000000001</v>
      </c>
      <c r="O22" s="54">
        <v>24.374099999999999</v>
      </c>
      <c r="P22" s="54">
        <v>6.9316000000000004</v>
      </c>
      <c r="Q22" s="54">
        <v>0</v>
      </c>
      <c r="R22" s="54">
        <v>12.747400000000001</v>
      </c>
      <c r="S22" s="54">
        <v>6.3849</v>
      </c>
    </row>
    <row r="23" spans="1:19" ht="15" hidden="1" customHeight="1" outlineLevel="1">
      <c r="A23" s="12">
        <v>40909</v>
      </c>
      <c r="B23" s="54">
        <v>30.503699999999998</v>
      </c>
      <c r="C23" s="54">
        <v>30.915500000000002</v>
      </c>
      <c r="D23" s="54">
        <v>29.813800000000001</v>
      </c>
      <c r="E23" s="54">
        <v>27.037099999999999</v>
      </c>
      <c r="F23" s="54">
        <v>37.771799999999999</v>
      </c>
      <c r="G23" s="54">
        <v>17.362500000000001</v>
      </c>
      <c r="H23" s="54">
        <v>30.775200000000002</v>
      </c>
      <c r="I23" s="54">
        <v>30.971900000000002</v>
      </c>
      <c r="J23" s="54">
        <v>30.438099999999999</v>
      </c>
      <c r="K23" s="54">
        <v>27.037099999999999</v>
      </c>
      <c r="L23" s="54">
        <v>37.849600000000002</v>
      </c>
      <c r="M23" s="54">
        <v>18.3947</v>
      </c>
      <c r="N23" s="54">
        <v>11.6624</v>
      </c>
      <c r="O23" s="54">
        <v>21.346399999999999</v>
      </c>
      <c r="P23" s="54">
        <v>8.2842000000000002</v>
      </c>
      <c r="Q23" s="54">
        <v>0</v>
      </c>
      <c r="R23" s="54">
        <v>10.835900000000001</v>
      </c>
      <c r="S23" s="54">
        <v>8.1472999999999995</v>
      </c>
    </row>
    <row r="24" spans="1:19" ht="15" hidden="1" customHeight="1" outlineLevel="1">
      <c r="A24" s="12">
        <v>40940</v>
      </c>
      <c r="B24" s="54">
        <v>27.325099999999999</v>
      </c>
      <c r="C24" s="54">
        <v>27.2349</v>
      </c>
      <c r="D24" s="54">
        <v>27.388999999999999</v>
      </c>
      <c r="E24" s="54">
        <v>24.339600000000001</v>
      </c>
      <c r="F24" s="54">
        <v>33.643000000000001</v>
      </c>
      <c r="G24" s="54">
        <v>17.721</v>
      </c>
      <c r="H24" s="54">
        <v>27.815200000000001</v>
      </c>
      <c r="I24" s="54">
        <v>27.2501</v>
      </c>
      <c r="J24" s="54">
        <v>28.235499999999998</v>
      </c>
      <c r="K24" s="54">
        <v>24.339600000000001</v>
      </c>
      <c r="L24" s="54">
        <v>34.035200000000003</v>
      </c>
      <c r="M24" s="54">
        <v>19.3919</v>
      </c>
      <c r="N24" s="54">
        <v>11.5932</v>
      </c>
      <c r="O24" s="54">
        <v>20.2729</v>
      </c>
      <c r="P24" s="54">
        <v>11.324299999999999</v>
      </c>
      <c r="Q24" s="54">
        <v>0</v>
      </c>
      <c r="R24" s="54">
        <v>12.139099999999999</v>
      </c>
      <c r="S24" s="54">
        <v>11.158099999999999</v>
      </c>
    </row>
    <row r="25" spans="1:19" ht="15" hidden="1" customHeight="1" outlineLevel="1">
      <c r="A25" s="12">
        <v>40969</v>
      </c>
      <c r="B25" s="54">
        <v>27.861699999999999</v>
      </c>
      <c r="C25" s="54">
        <v>30.150400000000001</v>
      </c>
      <c r="D25" s="54">
        <v>25.770800000000001</v>
      </c>
      <c r="E25" s="54">
        <v>25.448599999999999</v>
      </c>
      <c r="F25" s="54">
        <v>30.1325</v>
      </c>
      <c r="G25" s="54">
        <v>16.819199999999999</v>
      </c>
      <c r="H25" s="54">
        <v>28.908000000000001</v>
      </c>
      <c r="I25" s="54">
        <v>30.2257</v>
      </c>
      <c r="J25" s="54">
        <v>27.574400000000001</v>
      </c>
      <c r="K25" s="54">
        <v>25.448599999999999</v>
      </c>
      <c r="L25" s="54">
        <v>30.246600000000001</v>
      </c>
      <c r="M25" s="54">
        <v>22.125499999999999</v>
      </c>
      <c r="N25" s="54">
        <v>10.8299</v>
      </c>
      <c r="O25" s="54">
        <v>20.019100000000002</v>
      </c>
      <c r="P25" s="54">
        <v>10.234999999999999</v>
      </c>
      <c r="Q25" s="54">
        <v>0</v>
      </c>
      <c r="R25" s="54">
        <v>12.5665</v>
      </c>
      <c r="S25" s="54">
        <v>10.1623</v>
      </c>
    </row>
    <row r="26" spans="1:19" ht="15" hidden="1" customHeight="1" outlineLevel="1">
      <c r="A26" s="12">
        <v>41000</v>
      </c>
      <c r="B26" s="54">
        <v>28.2637</v>
      </c>
      <c r="C26" s="54">
        <v>29.066400000000002</v>
      </c>
      <c r="D26" s="54">
        <v>27.5093</v>
      </c>
      <c r="E26" s="54">
        <v>25.549199999999999</v>
      </c>
      <c r="F26" s="54">
        <v>31.032900000000001</v>
      </c>
      <c r="G26" s="54">
        <v>19.7273</v>
      </c>
      <c r="H26" s="54">
        <v>28.359300000000001</v>
      </c>
      <c r="I26" s="54">
        <v>29.1249</v>
      </c>
      <c r="J26" s="54">
        <v>27.638200000000001</v>
      </c>
      <c r="K26" s="54">
        <v>25.549199999999999</v>
      </c>
      <c r="L26" s="54">
        <v>31.074999999999999</v>
      </c>
      <c r="M26" s="54">
        <v>20.0273</v>
      </c>
      <c r="N26" s="54">
        <v>15.9664</v>
      </c>
      <c r="O26" s="54">
        <v>20.177499999999998</v>
      </c>
      <c r="P26" s="54">
        <v>13.0379</v>
      </c>
      <c r="Q26" s="54">
        <v>0</v>
      </c>
      <c r="R26" s="54">
        <v>13.104699999999999</v>
      </c>
      <c r="S26" s="54">
        <v>13.0266</v>
      </c>
    </row>
    <row r="27" spans="1:19" ht="15" hidden="1" customHeight="1" outlineLevel="1">
      <c r="A27" s="12">
        <v>41030</v>
      </c>
      <c r="B27" s="54">
        <v>27.956</v>
      </c>
      <c r="C27" s="54">
        <v>28.884699999999999</v>
      </c>
      <c r="D27" s="54">
        <v>27.058499999999999</v>
      </c>
      <c r="E27" s="54">
        <v>25.9834</v>
      </c>
      <c r="F27" s="54">
        <v>30.823799999999999</v>
      </c>
      <c r="G27" s="54">
        <v>20.051300000000001</v>
      </c>
      <c r="H27" s="54">
        <v>28.122599999999998</v>
      </c>
      <c r="I27" s="54">
        <v>28.915099999999999</v>
      </c>
      <c r="J27" s="54">
        <v>27.342700000000001</v>
      </c>
      <c r="K27" s="54">
        <v>25.9834</v>
      </c>
      <c r="L27" s="54">
        <v>30.849699999999999</v>
      </c>
      <c r="M27" s="54">
        <v>20.581399999999999</v>
      </c>
      <c r="N27" s="54">
        <v>15.210599999999999</v>
      </c>
      <c r="O27" s="54">
        <v>21.035499999999999</v>
      </c>
      <c r="P27" s="54">
        <v>14.203799999999999</v>
      </c>
      <c r="Q27" s="54">
        <v>0</v>
      </c>
      <c r="R27" s="54">
        <v>15.4778</v>
      </c>
      <c r="S27" s="54">
        <v>14.1488</v>
      </c>
    </row>
    <row r="28" spans="1:19" ht="15" hidden="1" customHeight="1" outlineLevel="1">
      <c r="A28" s="12">
        <v>41061</v>
      </c>
      <c r="B28" s="54">
        <v>26.510200000000001</v>
      </c>
      <c r="C28" s="54">
        <v>26.7483</v>
      </c>
      <c r="D28" s="54">
        <v>26.320799999999998</v>
      </c>
      <c r="E28" s="54">
        <v>26.432400000000001</v>
      </c>
      <c r="F28" s="54">
        <v>29.041499999999999</v>
      </c>
      <c r="G28" s="54">
        <v>19.9894</v>
      </c>
      <c r="H28" s="54">
        <v>26.9603</v>
      </c>
      <c r="I28" s="54">
        <v>26.7959</v>
      </c>
      <c r="J28" s="54">
        <v>27.0977</v>
      </c>
      <c r="K28" s="54">
        <v>26.432400000000001</v>
      </c>
      <c r="L28" s="54">
        <v>29.554600000000001</v>
      </c>
      <c r="M28" s="54">
        <v>21.284700000000001</v>
      </c>
      <c r="N28" s="54">
        <v>13.374700000000001</v>
      </c>
      <c r="O28" s="54">
        <v>20.124700000000001</v>
      </c>
      <c r="P28" s="54">
        <v>12.661199999999999</v>
      </c>
      <c r="Q28" s="54">
        <v>0</v>
      </c>
      <c r="R28" s="54">
        <v>11.598000000000001</v>
      </c>
      <c r="S28" s="54">
        <v>13.101000000000001</v>
      </c>
    </row>
    <row r="29" spans="1:19" ht="15" hidden="1" customHeight="1" outlineLevel="1">
      <c r="A29" s="12">
        <v>41091</v>
      </c>
      <c r="B29" s="54">
        <v>26.1632</v>
      </c>
      <c r="C29" s="54">
        <v>27.119900000000001</v>
      </c>
      <c r="D29" s="54">
        <v>25.473299999999998</v>
      </c>
      <c r="E29" s="54">
        <v>25.6968</v>
      </c>
      <c r="F29" s="54">
        <v>29.5746</v>
      </c>
      <c r="G29" s="54">
        <v>18.467099999999999</v>
      </c>
      <c r="H29" s="54">
        <v>26.831199999999999</v>
      </c>
      <c r="I29" s="54">
        <v>27.134499999999999</v>
      </c>
      <c r="J29" s="54">
        <v>26.594000000000001</v>
      </c>
      <c r="K29" s="54">
        <v>25.890799999999999</v>
      </c>
      <c r="L29" s="54">
        <v>29.709299999999999</v>
      </c>
      <c r="M29" s="54">
        <v>20.309100000000001</v>
      </c>
      <c r="N29" s="54">
        <v>13.3071</v>
      </c>
      <c r="O29" s="54">
        <v>23.803899999999999</v>
      </c>
      <c r="P29" s="54">
        <v>12.9024</v>
      </c>
      <c r="Q29" s="54">
        <v>14</v>
      </c>
      <c r="R29" s="54">
        <v>13.206300000000001</v>
      </c>
      <c r="S29" s="54">
        <v>12.839600000000001</v>
      </c>
    </row>
    <row r="30" spans="1:19" ht="15" hidden="1" customHeight="1" outlineLevel="1">
      <c r="A30" s="12">
        <v>41122</v>
      </c>
      <c r="B30" s="54">
        <v>26.763000000000002</v>
      </c>
      <c r="C30" s="54">
        <v>28.930900000000001</v>
      </c>
      <c r="D30" s="54">
        <v>24.945799999999998</v>
      </c>
      <c r="E30" s="54">
        <v>22.895399999999999</v>
      </c>
      <c r="F30" s="54">
        <v>29.228400000000001</v>
      </c>
      <c r="G30" s="54">
        <v>18.922599999999999</v>
      </c>
      <c r="H30" s="54">
        <v>26.957000000000001</v>
      </c>
      <c r="I30" s="54">
        <v>28.9434</v>
      </c>
      <c r="J30" s="54">
        <v>25.248000000000001</v>
      </c>
      <c r="K30" s="54">
        <v>22.895399999999999</v>
      </c>
      <c r="L30" s="54">
        <v>29.411999999999999</v>
      </c>
      <c r="M30" s="54">
        <v>19.535499999999999</v>
      </c>
      <c r="N30" s="54">
        <v>14.361499999999999</v>
      </c>
      <c r="O30" s="54">
        <v>20.219100000000001</v>
      </c>
      <c r="P30" s="54">
        <v>14.101000000000001</v>
      </c>
      <c r="Q30" s="54">
        <v>0</v>
      </c>
      <c r="R30" s="54">
        <v>19.309000000000001</v>
      </c>
      <c r="S30" s="54">
        <v>11.686199999999999</v>
      </c>
    </row>
    <row r="31" spans="1:19" ht="15" hidden="1" customHeight="1" outlineLevel="1">
      <c r="A31" s="12">
        <v>41153</v>
      </c>
      <c r="B31" s="54">
        <v>26.310700000000001</v>
      </c>
      <c r="C31" s="54">
        <v>28.892900000000001</v>
      </c>
      <c r="D31" s="54">
        <v>24.201499999999999</v>
      </c>
      <c r="E31" s="54">
        <v>24.9468</v>
      </c>
      <c r="F31" s="54">
        <v>29.910499999999999</v>
      </c>
      <c r="G31" s="54">
        <v>15.5341</v>
      </c>
      <c r="H31" s="54">
        <v>27.0732</v>
      </c>
      <c r="I31" s="54">
        <v>28.907699999999998</v>
      </c>
      <c r="J31" s="54">
        <v>25.4482</v>
      </c>
      <c r="K31" s="54">
        <v>24.9468</v>
      </c>
      <c r="L31" s="54">
        <v>30.375699999999998</v>
      </c>
      <c r="M31" s="54">
        <v>17.159199999999998</v>
      </c>
      <c r="N31" s="54">
        <v>9.9298000000000002</v>
      </c>
      <c r="O31" s="54">
        <v>20.368099999999998</v>
      </c>
      <c r="P31" s="54">
        <v>9.7431000000000001</v>
      </c>
      <c r="Q31" s="54">
        <v>0</v>
      </c>
      <c r="R31" s="54">
        <v>12.581799999999999</v>
      </c>
      <c r="S31" s="54">
        <v>9.2218999999999998</v>
      </c>
    </row>
    <row r="32" spans="1:19" ht="15" hidden="1" customHeight="1" outlineLevel="1">
      <c r="A32" s="12">
        <v>41183</v>
      </c>
      <c r="B32" s="54">
        <v>25.515599999999999</v>
      </c>
      <c r="C32" s="54">
        <v>27.748799999999999</v>
      </c>
      <c r="D32" s="54">
        <v>23.841799999999999</v>
      </c>
      <c r="E32" s="54">
        <v>22.497499999999999</v>
      </c>
      <c r="F32" s="54">
        <v>29.999600000000001</v>
      </c>
      <c r="G32" s="54">
        <v>16.270800000000001</v>
      </c>
      <c r="H32" s="54">
        <v>26.139700000000001</v>
      </c>
      <c r="I32" s="54">
        <v>27.7485</v>
      </c>
      <c r="J32" s="54">
        <v>24.8127</v>
      </c>
      <c r="K32" s="54">
        <v>22.497499999999999</v>
      </c>
      <c r="L32" s="54">
        <v>30.017800000000001</v>
      </c>
      <c r="M32" s="54">
        <v>17.1479</v>
      </c>
      <c r="N32" s="54">
        <v>14.196099999999999</v>
      </c>
      <c r="O32" s="54">
        <v>40.723999999999997</v>
      </c>
      <c r="P32" s="54">
        <v>14.1912</v>
      </c>
      <c r="Q32" s="54">
        <v>0</v>
      </c>
      <c r="R32" s="54">
        <v>16.339700000000001</v>
      </c>
      <c r="S32" s="54">
        <v>14.1776</v>
      </c>
    </row>
    <row r="33" spans="1:19" ht="15" hidden="1" customHeight="1" outlineLevel="1">
      <c r="A33" s="12">
        <v>41214</v>
      </c>
      <c r="B33" s="54">
        <v>27.163599999999999</v>
      </c>
      <c r="C33" s="54">
        <v>28.3231</v>
      </c>
      <c r="D33" s="54">
        <v>26.066099999999999</v>
      </c>
      <c r="E33" s="54">
        <v>22.8126</v>
      </c>
      <c r="F33" s="54">
        <v>30.6295</v>
      </c>
      <c r="G33" s="54">
        <v>19.360299999999999</v>
      </c>
      <c r="H33" s="54">
        <v>27.2803</v>
      </c>
      <c r="I33" s="54">
        <v>28.2942</v>
      </c>
      <c r="J33" s="54">
        <v>26.308</v>
      </c>
      <c r="K33" s="54">
        <v>22.8126</v>
      </c>
      <c r="L33" s="54">
        <v>30.6295</v>
      </c>
      <c r="M33" s="54">
        <v>20.0243</v>
      </c>
      <c r="N33" s="54">
        <v>15.871499999999999</v>
      </c>
      <c r="O33" s="54">
        <v>36.358199999999997</v>
      </c>
      <c r="P33" s="54">
        <v>11.6623</v>
      </c>
      <c r="Q33" s="54">
        <v>0</v>
      </c>
      <c r="R33" s="54">
        <v>0</v>
      </c>
      <c r="S33" s="54">
        <v>11.6623</v>
      </c>
    </row>
    <row r="34" spans="1:19" ht="15" hidden="1" customHeight="1" outlineLevel="1">
      <c r="A34" s="12">
        <v>41244</v>
      </c>
      <c r="B34" s="54">
        <v>26.480499999999999</v>
      </c>
      <c r="C34" s="54">
        <v>29.2606</v>
      </c>
      <c r="D34" s="54">
        <v>24.094999999999999</v>
      </c>
      <c r="E34" s="54">
        <v>21.5258</v>
      </c>
      <c r="F34" s="54">
        <v>30.4206</v>
      </c>
      <c r="G34" s="54">
        <v>14.3363</v>
      </c>
      <c r="H34" s="54">
        <v>27.849799999999998</v>
      </c>
      <c r="I34" s="54">
        <v>29.260400000000001</v>
      </c>
      <c r="J34" s="54">
        <v>26.443200000000001</v>
      </c>
      <c r="K34" s="54">
        <v>21.5258</v>
      </c>
      <c r="L34" s="54">
        <v>30.968499999999999</v>
      </c>
      <c r="M34" s="54">
        <v>20.994599999999998</v>
      </c>
      <c r="N34" s="54">
        <v>9.6126000000000005</v>
      </c>
      <c r="O34" s="54">
        <v>34.825200000000002</v>
      </c>
      <c r="P34" s="54">
        <v>9.6073000000000004</v>
      </c>
      <c r="Q34" s="54">
        <v>0</v>
      </c>
      <c r="R34" s="54">
        <v>10</v>
      </c>
      <c r="S34" s="54">
        <v>9.5698000000000008</v>
      </c>
    </row>
    <row r="35" spans="1:19" ht="15" hidden="1" customHeight="1" outlineLevel="1">
      <c r="A35" s="12">
        <v>41275</v>
      </c>
      <c r="B35" s="54">
        <v>28.502600000000001</v>
      </c>
      <c r="C35" s="54">
        <v>28.515999999999998</v>
      </c>
      <c r="D35" s="54">
        <v>28.479600000000001</v>
      </c>
      <c r="E35" s="54">
        <v>25.8672</v>
      </c>
      <c r="F35" s="54">
        <v>32.097700000000003</v>
      </c>
      <c r="G35" s="54">
        <v>17.853200000000001</v>
      </c>
      <c r="H35" s="54">
        <v>28.979600000000001</v>
      </c>
      <c r="I35" s="54">
        <v>28.515899999999998</v>
      </c>
      <c r="J35" s="54">
        <v>29.852399999999999</v>
      </c>
      <c r="K35" s="54">
        <v>25.8672</v>
      </c>
      <c r="L35" s="54">
        <v>32.097700000000003</v>
      </c>
      <c r="M35" s="54">
        <v>23.534800000000001</v>
      </c>
      <c r="N35" s="54">
        <v>13.543100000000001</v>
      </c>
      <c r="O35" s="54">
        <v>33.002800000000001</v>
      </c>
      <c r="P35" s="54">
        <v>13.535500000000001</v>
      </c>
      <c r="Q35" s="54">
        <v>0</v>
      </c>
      <c r="R35" s="54">
        <v>0</v>
      </c>
      <c r="S35" s="54">
        <v>13.535500000000001</v>
      </c>
    </row>
    <row r="36" spans="1:19" ht="15" hidden="1" customHeight="1" outlineLevel="1">
      <c r="A36" s="12">
        <v>41306</v>
      </c>
      <c r="B36" s="54">
        <v>27.451699999999999</v>
      </c>
      <c r="C36" s="54">
        <v>28.4206</v>
      </c>
      <c r="D36" s="54">
        <v>26.4773</v>
      </c>
      <c r="E36" s="54">
        <v>22.1389</v>
      </c>
      <c r="F36" s="54">
        <v>32.215800000000002</v>
      </c>
      <c r="G36" s="54">
        <v>20.413900000000002</v>
      </c>
      <c r="H36" s="54">
        <v>27.576899999999998</v>
      </c>
      <c r="I36" s="54">
        <v>28.418399999999998</v>
      </c>
      <c r="J36" s="54">
        <v>26.716999999999999</v>
      </c>
      <c r="K36" s="54">
        <v>22.1389</v>
      </c>
      <c r="L36" s="54">
        <v>32.215800000000002</v>
      </c>
      <c r="M36" s="54">
        <v>22.7469</v>
      </c>
      <c r="N36" s="54">
        <v>12.178699999999999</v>
      </c>
      <c r="O36" s="54">
        <v>36.206400000000002</v>
      </c>
      <c r="P36" s="54">
        <v>11.7547</v>
      </c>
      <c r="Q36" s="54">
        <v>0</v>
      </c>
      <c r="R36" s="54">
        <v>0</v>
      </c>
      <c r="S36" s="54">
        <v>11.7547</v>
      </c>
    </row>
    <row r="37" spans="1:19" ht="15" hidden="1" customHeight="1" outlineLevel="1">
      <c r="A37" s="12">
        <v>41334</v>
      </c>
      <c r="B37" s="54">
        <v>27.561699999999998</v>
      </c>
      <c r="C37" s="54">
        <v>28.106400000000001</v>
      </c>
      <c r="D37" s="54">
        <v>26.874300000000002</v>
      </c>
      <c r="E37" s="54">
        <v>22.811399999999999</v>
      </c>
      <c r="F37" s="54">
        <v>29.96</v>
      </c>
      <c r="G37" s="54">
        <v>21.351199999999999</v>
      </c>
      <c r="H37" s="54">
        <v>27.749500000000001</v>
      </c>
      <c r="I37" s="54">
        <v>28.1007</v>
      </c>
      <c r="J37" s="54">
        <v>27.292999999999999</v>
      </c>
      <c r="K37" s="54">
        <v>23.767900000000001</v>
      </c>
      <c r="L37" s="54">
        <v>30.114799999999999</v>
      </c>
      <c r="M37" s="54">
        <v>21.476900000000001</v>
      </c>
      <c r="N37" s="54">
        <v>13.876099999999999</v>
      </c>
      <c r="O37" s="54">
        <v>36.419899999999998</v>
      </c>
      <c r="P37" s="54">
        <v>13.2202</v>
      </c>
      <c r="Q37" s="54">
        <v>13.5</v>
      </c>
      <c r="R37" s="54">
        <v>13.5021</v>
      </c>
      <c r="S37" s="54">
        <v>7.5723000000000003</v>
      </c>
    </row>
    <row r="38" spans="1:19" ht="15" hidden="1" customHeight="1" outlineLevel="1">
      <c r="A38" s="12">
        <v>41365</v>
      </c>
      <c r="B38" s="54">
        <v>26.113600000000002</v>
      </c>
      <c r="C38" s="54">
        <v>28.1526</v>
      </c>
      <c r="D38" s="54">
        <v>24.1861</v>
      </c>
      <c r="E38" s="54">
        <v>19.801100000000002</v>
      </c>
      <c r="F38" s="54">
        <v>31.141200000000001</v>
      </c>
      <c r="G38" s="54">
        <v>17.200199999999999</v>
      </c>
      <c r="H38" s="54">
        <v>26.568000000000001</v>
      </c>
      <c r="I38" s="54">
        <v>28.1526</v>
      </c>
      <c r="J38" s="54">
        <v>24.988800000000001</v>
      </c>
      <c r="K38" s="54">
        <v>19.865600000000001</v>
      </c>
      <c r="L38" s="54">
        <v>31.141200000000001</v>
      </c>
      <c r="M38" s="54">
        <v>20.6709</v>
      </c>
      <c r="N38" s="54">
        <v>9.3760999999999992</v>
      </c>
      <c r="O38" s="54">
        <v>25.651199999999999</v>
      </c>
      <c r="P38" s="54">
        <v>9.3747000000000007</v>
      </c>
      <c r="Q38" s="54">
        <v>13.5</v>
      </c>
      <c r="R38" s="54">
        <v>0</v>
      </c>
      <c r="S38" s="54">
        <v>9.0040999999999993</v>
      </c>
    </row>
    <row r="39" spans="1:19" ht="15" hidden="1" customHeight="1" outlineLevel="1">
      <c r="A39" s="12">
        <v>41395</v>
      </c>
      <c r="B39" s="54">
        <v>27.210100000000001</v>
      </c>
      <c r="C39" s="54">
        <v>27.854600000000001</v>
      </c>
      <c r="D39" s="54">
        <v>26.458300000000001</v>
      </c>
      <c r="E39" s="54">
        <v>21.261399999999998</v>
      </c>
      <c r="F39" s="54">
        <v>31.6297</v>
      </c>
      <c r="G39" s="54">
        <v>20.255199999999999</v>
      </c>
      <c r="H39" s="54">
        <v>27.2241</v>
      </c>
      <c r="I39" s="54">
        <v>27.854399999999998</v>
      </c>
      <c r="J39" s="54">
        <v>26.487200000000001</v>
      </c>
      <c r="K39" s="54">
        <v>21.261399999999998</v>
      </c>
      <c r="L39" s="54">
        <v>31.6297</v>
      </c>
      <c r="M39" s="54">
        <v>20.423400000000001</v>
      </c>
      <c r="N39" s="54">
        <v>13.5229</v>
      </c>
      <c r="O39" s="54">
        <v>34.585999999999999</v>
      </c>
      <c r="P39" s="54">
        <v>13.142799999999999</v>
      </c>
      <c r="Q39" s="54">
        <v>0</v>
      </c>
      <c r="R39" s="54">
        <v>0</v>
      </c>
      <c r="S39" s="54">
        <v>13.142799999999999</v>
      </c>
    </row>
    <row r="40" spans="1:19" ht="15" hidden="1" customHeight="1" outlineLevel="1">
      <c r="A40" s="12">
        <v>41426</v>
      </c>
      <c r="B40" s="54">
        <v>26.5823</v>
      </c>
      <c r="C40" s="54">
        <v>24.950199999999999</v>
      </c>
      <c r="D40" s="54">
        <v>28.0472</v>
      </c>
      <c r="E40" s="54">
        <v>25.052099999999999</v>
      </c>
      <c r="F40" s="54">
        <v>31.401700000000002</v>
      </c>
      <c r="G40" s="54">
        <v>21.459299999999999</v>
      </c>
      <c r="H40" s="54">
        <v>26.609100000000002</v>
      </c>
      <c r="I40" s="54">
        <v>24.950199999999999</v>
      </c>
      <c r="J40" s="54">
        <v>28.102699999999999</v>
      </c>
      <c r="K40" s="54">
        <v>25.052099999999999</v>
      </c>
      <c r="L40" s="54">
        <v>31.401700000000002</v>
      </c>
      <c r="M40" s="54">
        <v>21.6478</v>
      </c>
      <c r="N40" s="54">
        <v>10.825200000000001</v>
      </c>
      <c r="O40" s="54">
        <v>11.478999999999999</v>
      </c>
      <c r="P40" s="54">
        <v>10.8245</v>
      </c>
      <c r="Q40" s="54">
        <v>0</v>
      </c>
      <c r="R40" s="54">
        <v>0</v>
      </c>
      <c r="S40" s="54">
        <v>10.8245</v>
      </c>
    </row>
    <row r="41" spans="1:19" ht="15" hidden="1" customHeight="1" outlineLevel="1">
      <c r="A41" s="12">
        <v>41456</v>
      </c>
      <c r="B41" s="54">
        <v>26.156199999999998</v>
      </c>
      <c r="C41" s="54">
        <v>25.258299999999998</v>
      </c>
      <c r="D41" s="54">
        <v>26.811499999999999</v>
      </c>
      <c r="E41" s="54">
        <v>23.859400000000001</v>
      </c>
      <c r="F41" s="54">
        <v>29.711300000000001</v>
      </c>
      <c r="G41" s="54">
        <v>20.881499999999999</v>
      </c>
      <c r="H41" s="54">
        <v>26.260899999999999</v>
      </c>
      <c r="I41" s="54">
        <v>25.308900000000001</v>
      </c>
      <c r="J41" s="54">
        <v>26.96</v>
      </c>
      <c r="K41" s="54">
        <v>24.223500000000001</v>
      </c>
      <c r="L41" s="54">
        <v>29.711300000000001</v>
      </c>
      <c r="M41" s="54">
        <v>21.005299999999998</v>
      </c>
      <c r="N41" s="54">
        <v>13.8384</v>
      </c>
      <c r="O41" s="54">
        <v>14.707800000000001</v>
      </c>
      <c r="P41" s="54">
        <v>13.5656</v>
      </c>
      <c r="Q41" s="54">
        <v>13.5</v>
      </c>
      <c r="R41" s="54">
        <v>0</v>
      </c>
      <c r="S41" s="54">
        <v>13.754300000000001</v>
      </c>
    </row>
    <row r="42" spans="1:19" ht="15" hidden="1" customHeight="1" outlineLevel="1">
      <c r="A42" s="12">
        <v>41487</v>
      </c>
      <c r="B42" s="54">
        <v>26.3352</v>
      </c>
      <c r="C42" s="54">
        <v>24.867799999999999</v>
      </c>
      <c r="D42" s="54">
        <v>27.567299999999999</v>
      </c>
      <c r="E42" s="54">
        <v>25.043700000000001</v>
      </c>
      <c r="F42" s="54">
        <v>29.647400000000001</v>
      </c>
      <c r="G42" s="54">
        <v>22.440100000000001</v>
      </c>
      <c r="H42" s="54">
        <v>26.339099999999998</v>
      </c>
      <c r="I42" s="54">
        <v>24.861999999999998</v>
      </c>
      <c r="J42" s="54">
        <v>27.579799999999999</v>
      </c>
      <c r="K42" s="54">
        <v>25.043700000000001</v>
      </c>
      <c r="L42" s="54">
        <v>29.647400000000001</v>
      </c>
      <c r="M42" s="54">
        <v>22.4909</v>
      </c>
      <c r="N42" s="54">
        <v>21.062799999999999</v>
      </c>
      <c r="O42" s="54">
        <v>34.284399999999998</v>
      </c>
      <c r="P42" s="54">
        <v>13.142799999999999</v>
      </c>
      <c r="Q42" s="54">
        <v>0</v>
      </c>
      <c r="R42" s="54">
        <v>0</v>
      </c>
      <c r="S42" s="54">
        <v>13.142799999999999</v>
      </c>
    </row>
    <row r="43" spans="1:19" ht="15" hidden="1" customHeight="1" outlineLevel="1">
      <c r="A43" s="12">
        <v>41518</v>
      </c>
      <c r="B43" s="54">
        <v>25.842600000000001</v>
      </c>
      <c r="C43" s="54">
        <v>24.4727</v>
      </c>
      <c r="D43" s="54">
        <v>26.914100000000001</v>
      </c>
      <c r="E43" s="54">
        <v>23.328399999999998</v>
      </c>
      <c r="F43" s="54">
        <v>30.0078</v>
      </c>
      <c r="G43" s="54">
        <v>18.527699999999999</v>
      </c>
      <c r="H43" s="54">
        <v>25.854900000000001</v>
      </c>
      <c r="I43" s="54">
        <v>24.472799999999999</v>
      </c>
      <c r="J43" s="54">
        <v>26.937999999999999</v>
      </c>
      <c r="K43" s="54">
        <v>23.328399999999998</v>
      </c>
      <c r="L43" s="54">
        <v>30.0352</v>
      </c>
      <c r="M43" s="54">
        <v>18.550899999999999</v>
      </c>
      <c r="N43" s="54">
        <v>13.1661</v>
      </c>
      <c r="O43" s="54">
        <v>12.9857</v>
      </c>
      <c r="P43" s="54">
        <v>13.1663</v>
      </c>
      <c r="Q43" s="54">
        <v>0</v>
      </c>
      <c r="R43" s="54">
        <v>13.1815</v>
      </c>
      <c r="S43" s="54">
        <v>13.142799999999999</v>
      </c>
    </row>
    <row r="44" spans="1:19" ht="15" hidden="1" customHeight="1" outlineLevel="1">
      <c r="A44" s="12">
        <v>41548</v>
      </c>
      <c r="B44" s="54">
        <v>26.265899999999998</v>
      </c>
      <c r="C44" s="54">
        <v>25.144600000000001</v>
      </c>
      <c r="D44" s="54">
        <v>27.5092</v>
      </c>
      <c r="E44" s="54">
        <v>25.0077</v>
      </c>
      <c r="F44" s="54">
        <v>30.430900000000001</v>
      </c>
      <c r="G44" s="54">
        <v>19.910399999999999</v>
      </c>
      <c r="H44" s="54">
        <v>26.3308</v>
      </c>
      <c r="I44" s="54">
        <v>25.144500000000001</v>
      </c>
      <c r="J44" s="54">
        <v>27.657599999999999</v>
      </c>
      <c r="K44" s="54">
        <v>25.613900000000001</v>
      </c>
      <c r="L44" s="54">
        <v>30.430900000000001</v>
      </c>
      <c r="M44" s="54">
        <v>19.923400000000001</v>
      </c>
      <c r="N44" s="54">
        <v>10.5686</v>
      </c>
      <c r="O44" s="54">
        <v>31.966100000000001</v>
      </c>
      <c r="P44" s="54">
        <v>10.5183</v>
      </c>
      <c r="Q44" s="54">
        <v>10.2727</v>
      </c>
      <c r="R44" s="54">
        <v>0</v>
      </c>
      <c r="S44" s="54">
        <v>15</v>
      </c>
    </row>
    <row r="45" spans="1:19" ht="15" hidden="1" customHeight="1" outlineLevel="1">
      <c r="A45" s="12">
        <v>41579</v>
      </c>
      <c r="B45" s="54">
        <v>26.400200000000002</v>
      </c>
      <c r="C45" s="54">
        <v>25.336600000000001</v>
      </c>
      <c r="D45" s="54">
        <v>27.576599999999999</v>
      </c>
      <c r="E45" s="54">
        <v>24.492599999999999</v>
      </c>
      <c r="F45" s="54">
        <v>29.800799999999999</v>
      </c>
      <c r="G45" s="54">
        <v>19.9725</v>
      </c>
      <c r="H45" s="54">
        <v>26.4145</v>
      </c>
      <c r="I45" s="54">
        <v>25.336600000000001</v>
      </c>
      <c r="J45" s="54">
        <v>27.6097</v>
      </c>
      <c r="K45" s="54">
        <v>24.492599999999999</v>
      </c>
      <c r="L45" s="54">
        <v>29.8567</v>
      </c>
      <c r="M45" s="54">
        <v>19.9725</v>
      </c>
      <c r="N45" s="54">
        <v>14.0525</v>
      </c>
      <c r="O45" s="54">
        <v>27.589200000000002</v>
      </c>
      <c r="P45" s="54">
        <v>14</v>
      </c>
      <c r="Q45" s="54">
        <v>0</v>
      </c>
      <c r="R45" s="54">
        <v>14</v>
      </c>
      <c r="S45" s="54">
        <v>0</v>
      </c>
    </row>
    <row r="46" spans="1:19" ht="15" hidden="1" customHeight="1" outlineLevel="1">
      <c r="A46" s="12">
        <v>41609</v>
      </c>
      <c r="B46" s="54">
        <v>26.278700000000001</v>
      </c>
      <c r="C46" s="54">
        <v>25.4573</v>
      </c>
      <c r="D46" s="54">
        <v>27.043900000000001</v>
      </c>
      <c r="E46" s="54">
        <v>24.855599999999999</v>
      </c>
      <c r="F46" s="54">
        <v>29.212199999999999</v>
      </c>
      <c r="G46" s="54">
        <v>20.143899999999999</v>
      </c>
      <c r="H46" s="54">
        <v>26.288900000000002</v>
      </c>
      <c r="I46" s="54">
        <v>25.4573</v>
      </c>
      <c r="J46" s="54">
        <v>27.065000000000001</v>
      </c>
      <c r="K46" s="54">
        <v>24.855599999999999</v>
      </c>
      <c r="L46" s="54">
        <v>29.212199999999999</v>
      </c>
      <c r="M46" s="54">
        <v>20.2332</v>
      </c>
      <c r="N46" s="54">
        <v>15.055099999999999</v>
      </c>
      <c r="O46" s="54">
        <v>28.762599999999999</v>
      </c>
      <c r="P46" s="54">
        <v>14.996499999999999</v>
      </c>
      <c r="Q46" s="54">
        <v>0</v>
      </c>
      <c r="R46" s="54">
        <v>0</v>
      </c>
      <c r="S46" s="54">
        <v>14.996499999999999</v>
      </c>
    </row>
    <row r="47" spans="1:19" ht="15" hidden="1" customHeight="1" outlineLevel="1">
      <c r="A47" s="12">
        <v>41640</v>
      </c>
      <c r="B47" s="54">
        <v>26.928899999999999</v>
      </c>
      <c r="C47" s="54">
        <v>25.3614</v>
      </c>
      <c r="D47" s="54">
        <v>29.15</v>
      </c>
      <c r="E47" s="54">
        <v>27.449400000000001</v>
      </c>
      <c r="F47" s="54">
        <v>30.824000000000002</v>
      </c>
      <c r="G47" s="54">
        <v>22.085999999999999</v>
      </c>
      <c r="H47" s="54">
        <v>26.914400000000001</v>
      </c>
      <c r="I47" s="54">
        <v>25.332000000000001</v>
      </c>
      <c r="J47" s="54">
        <v>29.15</v>
      </c>
      <c r="K47" s="54">
        <v>27.449400000000001</v>
      </c>
      <c r="L47" s="54">
        <v>30.824000000000002</v>
      </c>
      <c r="M47" s="54">
        <v>22.085999999999999</v>
      </c>
      <c r="N47" s="54">
        <v>35.187600000000003</v>
      </c>
      <c r="O47" s="54">
        <v>35.187600000000003</v>
      </c>
      <c r="P47" s="54">
        <v>0</v>
      </c>
      <c r="Q47" s="54">
        <v>0</v>
      </c>
      <c r="R47" s="54">
        <v>0</v>
      </c>
      <c r="S47" s="54">
        <v>0</v>
      </c>
    </row>
    <row r="48" spans="1:19" ht="15" hidden="1" customHeight="1" outlineLevel="1">
      <c r="A48" s="12">
        <v>41671</v>
      </c>
      <c r="B48" s="54">
        <v>26.282699999999998</v>
      </c>
      <c r="C48" s="54">
        <v>25.8537</v>
      </c>
      <c r="D48" s="54">
        <v>26.485399999999998</v>
      </c>
      <c r="E48" s="54">
        <v>24.879100000000001</v>
      </c>
      <c r="F48" s="54">
        <v>30.304500000000001</v>
      </c>
      <c r="G48" s="54">
        <v>19.614999999999998</v>
      </c>
      <c r="H48" s="54">
        <v>26.288900000000002</v>
      </c>
      <c r="I48" s="54">
        <v>25.866499999999998</v>
      </c>
      <c r="J48" s="54">
        <v>26.488199999999999</v>
      </c>
      <c r="K48" s="54">
        <v>24.879100000000001</v>
      </c>
      <c r="L48" s="54">
        <v>30.304500000000001</v>
      </c>
      <c r="M48" s="54">
        <v>19.636099999999999</v>
      </c>
      <c r="N48" s="54">
        <v>13.011799999999999</v>
      </c>
      <c r="O48" s="54">
        <v>12.9221</v>
      </c>
      <c r="P48" s="54">
        <v>13.2095</v>
      </c>
      <c r="Q48" s="54">
        <v>0</v>
      </c>
      <c r="R48" s="54">
        <v>0</v>
      </c>
      <c r="S48" s="54">
        <v>13.2095</v>
      </c>
    </row>
    <row r="49" spans="1:19" ht="15" hidden="1" customHeight="1" outlineLevel="1">
      <c r="A49" s="12">
        <v>41699</v>
      </c>
      <c r="B49" s="54">
        <v>22.622399999999999</v>
      </c>
      <c r="C49" s="54">
        <v>25.240200000000002</v>
      </c>
      <c r="D49" s="54">
        <v>20.798500000000001</v>
      </c>
      <c r="E49" s="54">
        <v>19.8459</v>
      </c>
      <c r="F49" s="54">
        <v>21.2315</v>
      </c>
      <c r="G49" s="54">
        <v>23.3611</v>
      </c>
      <c r="H49" s="54">
        <v>22.624099999999999</v>
      </c>
      <c r="I49" s="54">
        <v>25.240100000000002</v>
      </c>
      <c r="J49" s="54">
        <v>20.800899999999999</v>
      </c>
      <c r="K49" s="54">
        <v>19.8459</v>
      </c>
      <c r="L49" s="54">
        <v>21.2315</v>
      </c>
      <c r="M49" s="54">
        <v>23.453299999999999</v>
      </c>
      <c r="N49" s="54">
        <v>12.5669</v>
      </c>
      <c r="O49" s="54">
        <v>30.428999999999998</v>
      </c>
      <c r="P49" s="54">
        <v>12.1389</v>
      </c>
      <c r="Q49" s="54">
        <v>0</v>
      </c>
      <c r="R49" s="54">
        <v>0</v>
      </c>
      <c r="S49" s="54">
        <v>12.1389</v>
      </c>
    </row>
    <row r="50" spans="1:19" ht="15" hidden="1" customHeight="1" outlineLevel="1">
      <c r="A50" s="12">
        <v>41730</v>
      </c>
      <c r="B50" s="54">
        <v>22.2515</v>
      </c>
      <c r="C50" s="54">
        <v>25.1938</v>
      </c>
      <c r="D50" s="54">
        <v>20.963799999999999</v>
      </c>
      <c r="E50" s="54">
        <v>19.649699999999999</v>
      </c>
      <c r="F50" s="54">
        <v>21.418199999999999</v>
      </c>
      <c r="G50" s="54">
        <v>30.213200000000001</v>
      </c>
      <c r="H50" s="54">
        <v>22.2654</v>
      </c>
      <c r="I50" s="54">
        <v>25.190100000000001</v>
      </c>
      <c r="J50" s="54">
        <v>20.982800000000001</v>
      </c>
      <c r="K50" s="54">
        <v>19.649699999999999</v>
      </c>
      <c r="L50" s="54">
        <v>21.418199999999999</v>
      </c>
      <c r="M50" s="54">
        <v>32.373699999999999</v>
      </c>
      <c r="N50" s="54">
        <v>14.579499999999999</v>
      </c>
      <c r="O50" s="54">
        <v>34.605800000000002</v>
      </c>
      <c r="P50" s="54">
        <v>13.142899999999999</v>
      </c>
      <c r="Q50" s="54">
        <v>0</v>
      </c>
      <c r="R50" s="54">
        <v>0</v>
      </c>
      <c r="S50" s="54">
        <v>13.142899999999999</v>
      </c>
    </row>
    <row r="51" spans="1:19" ht="15" hidden="1" customHeight="1" outlineLevel="1">
      <c r="A51" s="12">
        <v>41760</v>
      </c>
      <c r="B51" s="54">
        <v>22.6313</v>
      </c>
      <c r="C51" s="54">
        <v>25.704599999999999</v>
      </c>
      <c r="D51" s="54">
        <v>21.408200000000001</v>
      </c>
      <c r="E51" s="54">
        <v>19.1356</v>
      </c>
      <c r="F51" s="54">
        <v>22.514800000000001</v>
      </c>
      <c r="G51" s="54">
        <v>29.807700000000001</v>
      </c>
      <c r="H51" s="54">
        <v>22.820499999999999</v>
      </c>
      <c r="I51" s="54">
        <v>25.7042</v>
      </c>
      <c r="J51" s="54">
        <v>21.644100000000002</v>
      </c>
      <c r="K51" s="54">
        <v>19.649999999999999</v>
      </c>
      <c r="L51" s="54">
        <v>22.514800000000001</v>
      </c>
      <c r="M51" s="54">
        <v>29.962599999999998</v>
      </c>
      <c r="N51" s="54">
        <v>12.028600000000001</v>
      </c>
      <c r="O51" s="54">
        <v>33.193199999999997</v>
      </c>
      <c r="P51" s="54">
        <v>12.0113</v>
      </c>
      <c r="Q51" s="54">
        <v>12</v>
      </c>
      <c r="R51" s="54">
        <v>0</v>
      </c>
      <c r="S51" s="54">
        <v>13.805199999999999</v>
      </c>
    </row>
    <row r="52" spans="1:19" ht="15" hidden="1" customHeight="1" outlineLevel="1">
      <c r="A52" s="12">
        <v>41791</v>
      </c>
      <c r="B52" s="54">
        <v>22.6599</v>
      </c>
      <c r="C52" s="54">
        <v>25.299700000000001</v>
      </c>
      <c r="D52" s="54">
        <v>21.658300000000001</v>
      </c>
      <c r="E52" s="54">
        <v>18.7761</v>
      </c>
      <c r="F52" s="54">
        <v>23.1633</v>
      </c>
      <c r="G52" s="54">
        <v>26.6816</v>
      </c>
      <c r="H52" s="54">
        <v>22.920100000000001</v>
      </c>
      <c r="I52" s="54">
        <v>25.299800000000001</v>
      </c>
      <c r="J52" s="54">
        <v>21.994900000000001</v>
      </c>
      <c r="K52" s="54">
        <v>19.54</v>
      </c>
      <c r="L52" s="54">
        <v>23.1633</v>
      </c>
      <c r="M52" s="54">
        <v>26.6816</v>
      </c>
      <c r="N52" s="54">
        <v>7.9996</v>
      </c>
      <c r="O52" s="54">
        <v>2.7995999999999999</v>
      </c>
      <c r="P52" s="54">
        <v>8</v>
      </c>
      <c r="Q52" s="54">
        <v>8</v>
      </c>
      <c r="R52" s="54">
        <v>0</v>
      </c>
      <c r="S52" s="54">
        <v>0</v>
      </c>
    </row>
    <row r="53" spans="1:19" ht="15" hidden="1" customHeight="1" outlineLevel="1">
      <c r="A53" s="12">
        <v>41821</v>
      </c>
      <c r="B53" s="54">
        <v>23.3294</v>
      </c>
      <c r="C53" s="54">
        <v>25.078800000000001</v>
      </c>
      <c r="D53" s="54">
        <v>22.537500000000001</v>
      </c>
      <c r="E53" s="54">
        <v>20.517499999999998</v>
      </c>
      <c r="F53" s="54">
        <v>23.612400000000001</v>
      </c>
      <c r="G53" s="54">
        <v>24.194700000000001</v>
      </c>
      <c r="H53" s="54">
        <v>23.331399999999999</v>
      </c>
      <c r="I53" s="54">
        <v>25.0825</v>
      </c>
      <c r="J53" s="54">
        <v>22.539000000000001</v>
      </c>
      <c r="K53" s="54">
        <v>20.517499999999998</v>
      </c>
      <c r="L53" s="54">
        <v>23.612400000000001</v>
      </c>
      <c r="M53" s="54">
        <v>24.283999999999999</v>
      </c>
      <c r="N53" s="54">
        <v>13.5495</v>
      </c>
      <c r="O53" s="54">
        <v>14.5275</v>
      </c>
      <c r="P53" s="54">
        <v>12.5</v>
      </c>
      <c r="Q53" s="54">
        <v>0</v>
      </c>
      <c r="R53" s="54">
        <v>0</v>
      </c>
      <c r="S53" s="54">
        <v>12.5</v>
      </c>
    </row>
    <row r="54" spans="1:19" hidden="1" outlineLevel="1" collapsed="1">
      <c r="A54" s="12">
        <v>41852</v>
      </c>
      <c r="B54" s="54">
        <v>22.805199999999999</v>
      </c>
      <c r="C54" s="54">
        <v>24.580100000000002</v>
      </c>
      <c r="D54" s="54">
        <v>22.085699999999999</v>
      </c>
      <c r="E54" s="54">
        <v>19.645800000000001</v>
      </c>
      <c r="F54" s="54">
        <v>23.312799999999999</v>
      </c>
      <c r="G54" s="54">
        <v>23.620200000000001</v>
      </c>
      <c r="H54" s="54">
        <v>22.8752</v>
      </c>
      <c r="I54" s="54">
        <v>24.580200000000001</v>
      </c>
      <c r="J54" s="54">
        <v>22.176400000000001</v>
      </c>
      <c r="K54" s="54">
        <v>19.797000000000001</v>
      </c>
      <c r="L54" s="54">
        <v>23.312799999999999</v>
      </c>
      <c r="M54" s="54">
        <v>24.447600000000001</v>
      </c>
      <c r="N54" s="54">
        <v>13.791</v>
      </c>
      <c r="O54" s="54">
        <v>19.134599999999999</v>
      </c>
      <c r="P54" s="54">
        <v>13.788600000000001</v>
      </c>
      <c r="Q54" s="54">
        <v>14.0672</v>
      </c>
      <c r="R54" s="54">
        <v>0</v>
      </c>
      <c r="S54" s="54">
        <v>12.5</v>
      </c>
    </row>
    <row r="55" spans="1:19" hidden="1" outlineLevel="1" collapsed="1">
      <c r="A55" s="12">
        <v>41883</v>
      </c>
      <c r="B55" s="54">
        <v>22.5977</v>
      </c>
      <c r="C55" s="54">
        <v>23.0319</v>
      </c>
      <c r="D55" s="54">
        <v>22.42</v>
      </c>
      <c r="E55" s="54">
        <v>19.842300000000002</v>
      </c>
      <c r="F55" s="54">
        <v>23.748799999999999</v>
      </c>
      <c r="G55" s="54">
        <v>27.004799999999999</v>
      </c>
      <c r="H55" s="54">
        <v>22.594200000000001</v>
      </c>
      <c r="I55" s="54">
        <v>23.020499999999998</v>
      </c>
      <c r="J55" s="54">
        <v>22.42</v>
      </c>
      <c r="K55" s="54">
        <v>19.842300000000002</v>
      </c>
      <c r="L55" s="54">
        <v>23.748799999999999</v>
      </c>
      <c r="M55" s="54">
        <v>27.004799999999999</v>
      </c>
      <c r="N55" s="54">
        <v>35.8947</v>
      </c>
      <c r="O55" s="54">
        <v>35.8947</v>
      </c>
      <c r="P55" s="54">
        <v>0</v>
      </c>
      <c r="Q55" s="54">
        <v>0</v>
      </c>
      <c r="R55" s="54">
        <v>0</v>
      </c>
      <c r="S55" s="54">
        <v>0</v>
      </c>
    </row>
    <row r="56" spans="1:19" hidden="1" outlineLevel="1" collapsed="1">
      <c r="A56" s="12">
        <v>41913</v>
      </c>
      <c r="B56" s="54">
        <v>22.7149</v>
      </c>
      <c r="C56" s="54">
        <v>23.7697</v>
      </c>
      <c r="D56" s="54">
        <v>22.274100000000001</v>
      </c>
      <c r="E56" s="54">
        <v>20.088799999999999</v>
      </c>
      <c r="F56" s="54">
        <v>23.427800000000001</v>
      </c>
      <c r="G56" s="54">
        <v>22.803599999999999</v>
      </c>
      <c r="H56" s="54">
        <v>22.715</v>
      </c>
      <c r="I56" s="54">
        <v>23.770099999999999</v>
      </c>
      <c r="J56" s="54">
        <v>22.274100000000001</v>
      </c>
      <c r="K56" s="54">
        <v>20.088799999999999</v>
      </c>
      <c r="L56" s="54">
        <v>23.427800000000001</v>
      </c>
      <c r="M56" s="54">
        <v>22.803599999999999</v>
      </c>
      <c r="N56" s="54">
        <v>20.538599999999999</v>
      </c>
      <c r="O56" s="54">
        <v>20.538599999999999</v>
      </c>
      <c r="P56" s="54">
        <v>0</v>
      </c>
      <c r="Q56" s="54">
        <v>0</v>
      </c>
      <c r="R56" s="54">
        <v>0</v>
      </c>
      <c r="S56" s="54">
        <v>0</v>
      </c>
    </row>
    <row r="57" spans="1:19" hidden="1" outlineLevel="1" collapsed="1">
      <c r="A57" s="12">
        <v>41944</v>
      </c>
      <c r="B57" s="54">
        <v>22.2135</v>
      </c>
      <c r="C57" s="54">
        <v>23.849499999999999</v>
      </c>
      <c r="D57" s="54">
        <v>21.5641</v>
      </c>
      <c r="E57" s="54">
        <v>19.616099999999999</v>
      </c>
      <c r="F57" s="54">
        <v>22.5669</v>
      </c>
      <c r="G57" s="54">
        <v>21.506</v>
      </c>
      <c r="H57" s="54">
        <v>22.213999999999999</v>
      </c>
      <c r="I57" s="54">
        <v>23.8523</v>
      </c>
      <c r="J57" s="54">
        <v>21.5641</v>
      </c>
      <c r="K57" s="54">
        <v>19.616099999999999</v>
      </c>
      <c r="L57" s="54">
        <v>22.5669</v>
      </c>
      <c r="M57" s="54">
        <v>21.506</v>
      </c>
      <c r="N57" s="54">
        <v>19.449300000000001</v>
      </c>
      <c r="O57" s="54">
        <v>19.449300000000001</v>
      </c>
      <c r="P57" s="54">
        <v>0</v>
      </c>
      <c r="Q57" s="54">
        <v>0</v>
      </c>
      <c r="R57" s="54">
        <v>0</v>
      </c>
      <c r="S57" s="54">
        <v>0</v>
      </c>
    </row>
    <row r="58" spans="1:19" hidden="1" outlineLevel="1" collapsed="1">
      <c r="A58" s="12">
        <v>41974</v>
      </c>
      <c r="B58" s="54">
        <v>23.8688</v>
      </c>
      <c r="C58" s="54">
        <v>23.684799999999999</v>
      </c>
      <c r="D58" s="54">
        <v>23.942599999999999</v>
      </c>
      <c r="E58" s="54">
        <v>21.225999999999999</v>
      </c>
      <c r="F58" s="54">
        <v>25.773499999999999</v>
      </c>
      <c r="G58" s="54">
        <v>18.034300000000002</v>
      </c>
      <c r="H58" s="54">
        <v>23.8887</v>
      </c>
      <c r="I58" s="54">
        <v>23.632000000000001</v>
      </c>
      <c r="J58" s="54">
        <v>23.991700000000002</v>
      </c>
      <c r="K58" s="54">
        <v>21.225999999999999</v>
      </c>
      <c r="L58" s="54">
        <v>25.773499999999999</v>
      </c>
      <c r="M58" s="54">
        <v>18.520199999999999</v>
      </c>
      <c r="N58" s="54">
        <v>18.346599999999999</v>
      </c>
      <c r="O58" s="54">
        <v>37.982300000000002</v>
      </c>
      <c r="P58" s="54">
        <v>10.2164</v>
      </c>
      <c r="Q58" s="54">
        <v>0</v>
      </c>
      <c r="R58" s="54">
        <v>0</v>
      </c>
      <c r="S58" s="54">
        <v>10.2164</v>
      </c>
    </row>
    <row r="59" spans="1:19" hidden="1" outlineLevel="1" collapsed="1">
      <c r="A59" s="12">
        <v>42005</v>
      </c>
      <c r="B59" s="54">
        <v>22.3611</v>
      </c>
      <c r="C59" s="54">
        <v>24.122699999999998</v>
      </c>
      <c r="D59" s="54">
        <v>21.514900000000001</v>
      </c>
      <c r="E59" s="54">
        <v>20.097300000000001</v>
      </c>
      <c r="F59" s="54">
        <v>22.1951</v>
      </c>
      <c r="G59" s="54">
        <v>16.6004</v>
      </c>
      <c r="H59" s="54">
        <v>22.365300000000001</v>
      </c>
      <c r="I59" s="54">
        <v>24.1067</v>
      </c>
      <c r="J59" s="54">
        <v>21.5288</v>
      </c>
      <c r="K59" s="54">
        <v>20.097300000000001</v>
      </c>
      <c r="L59" s="54">
        <v>22.1951</v>
      </c>
      <c r="M59" s="54">
        <v>16.7637</v>
      </c>
      <c r="N59" s="54">
        <v>18.872800000000002</v>
      </c>
      <c r="O59" s="54">
        <v>37.994100000000003</v>
      </c>
      <c r="P59" s="54">
        <v>10.3499</v>
      </c>
      <c r="Q59" s="54">
        <v>0</v>
      </c>
      <c r="R59" s="54">
        <v>0</v>
      </c>
      <c r="S59" s="54">
        <v>10.3499</v>
      </c>
    </row>
    <row r="60" spans="1:19" hidden="1" outlineLevel="1" collapsed="1">
      <c r="A60" s="12">
        <v>42036</v>
      </c>
      <c r="B60" s="54">
        <v>21.689</v>
      </c>
      <c r="C60" s="54">
        <v>24.3324</v>
      </c>
      <c r="D60" s="54">
        <v>20.8748</v>
      </c>
      <c r="E60" s="54">
        <v>20.8172</v>
      </c>
      <c r="F60" s="54">
        <v>22.119</v>
      </c>
      <c r="G60" s="54">
        <v>16.7197</v>
      </c>
      <c r="H60" s="54">
        <v>21.698599999999999</v>
      </c>
      <c r="I60" s="54">
        <v>24.390599999999999</v>
      </c>
      <c r="J60" s="54">
        <v>20.8748</v>
      </c>
      <c r="K60" s="54">
        <v>20.8172</v>
      </c>
      <c r="L60" s="54">
        <v>22.119</v>
      </c>
      <c r="M60" s="54">
        <v>16.7197</v>
      </c>
      <c r="N60" s="54">
        <v>15.4656</v>
      </c>
      <c r="O60" s="54">
        <v>15.4656</v>
      </c>
      <c r="P60" s="54">
        <v>0</v>
      </c>
      <c r="Q60" s="54">
        <v>0</v>
      </c>
      <c r="R60" s="54">
        <v>0</v>
      </c>
      <c r="S60" s="54" t="s">
        <v>126</v>
      </c>
    </row>
    <row r="61" spans="1:19" hidden="1" outlineLevel="1" collapsed="1">
      <c r="A61" s="12">
        <v>42064</v>
      </c>
      <c r="B61" s="54">
        <v>21.6282</v>
      </c>
      <c r="C61" s="54">
        <v>27.748000000000001</v>
      </c>
      <c r="D61" s="54">
        <v>20.2651</v>
      </c>
      <c r="E61" s="54">
        <v>20.482500000000002</v>
      </c>
      <c r="F61" s="54">
        <v>21.142099999999999</v>
      </c>
      <c r="G61" s="54">
        <v>12.9232</v>
      </c>
      <c r="H61" s="54">
        <v>21.648</v>
      </c>
      <c r="I61" s="54">
        <v>27.7166</v>
      </c>
      <c r="J61" s="54">
        <v>20.2957</v>
      </c>
      <c r="K61" s="54">
        <v>20.482500000000002</v>
      </c>
      <c r="L61" s="54">
        <v>21.142099999999999</v>
      </c>
      <c r="M61" s="54">
        <v>12.9435</v>
      </c>
      <c r="N61" s="54">
        <v>16.5244</v>
      </c>
      <c r="O61" s="54">
        <v>36.594700000000003</v>
      </c>
      <c r="P61" s="54">
        <v>12.5</v>
      </c>
      <c r="Q61" s="54">
        <v>0</v>
      </c>
      <c r="R61" s="54">
        <v>0</v>
      </c>
      <c r="S61" s="54">
        <v>12.5</v>
      </c>
    </row>
    <row r="62" spans="1:19" hidden="1" outlineLevel="1" collapsed="1">
      <c r="A62" s="12">
        <v>42095</v>
      </c>
      <c r="B62" s="54">
        <v>22.734200000000001</v>
      </c>
      <c r="C62" s="54">
        <v>28.212800000000001</v>
      </c>
      <c r="D62" s="54">
        <v>20.915400000000002</v>
      </c>
      <c r="E62" s="54">
        <v>30.399000000000001</v>
      </c>
      <c r="F62" s="54">
        <v>21.351600000000001</v>
      </c>
      <c r="G62" s="54">
        <v>14.133800000000001</v>
      </c>
      <c r="H62" s="54">
        <v>22.807500000000001</v>
      </c>
      <c r="I62" s="54">
        <v>28.204699999999999</v>
      </c>
      <c r="J62" s="54">
        <v>20.990300000000001</v>
      </c>
      <c r="K62" s="54">
        <v>30.399000000000001</v>
      </c>
      <c r="L62" s="54">
        <v>21.351600000000001</v>
      </c>
      <c r="M62" s="54">
        <v>13.887</v>
      </c>
      <c r="N62" s="54">
        <v>16.4024</v>
      </c>
      <c r="O62" s="54">
        <v>36.619</v>
      </c>
      <c r="P62" s="54">
        <v>15.9688</v>
      </c>
      <c r="Q62" s="54">
        <v>0</v>
      </c>
      <c r="R62" s="54">
        <v>0</v>
      </c>
      <c r="S62" s="54">
        <v>15.9688</v>
      </c>
    </row>
    <row r="63" spans="1:19" hidden="1" outlineLevel="1" collapsed="1">
      <c r="A63" s="12">
        <v>42125</v>
      </c>
      <c r="B63" s="54">
        <v>26.9115</v>
      </c>
      <c r="C63" s="54">
        <v>28.5944</v>
      </c>
      <c r="D63" s="54">
        <v>26.534099999999999</v>
      </c>
      <c r="E63" s="54">
        <v>26.6432</v>
      </c>
      <c r="F63" s="54">
        <v>29.268999999999998</v>
      </c>
      <c r="G63" s="54">
        <v>9.9013000000000009</v>
      </c>
      <c r="H63" s="54">
        <v>26.911899999999999</v>
      </c>
      <c r="I63" s="54">
        <v>28.598600000000001</v>
      </c>
      <c r="J63" s="54">
        <v>26.534099999999999</v>
      </c>
      <c r="K63" s="54">
        <v>26.6432</v>
      </c>
      <c r="L63" s="54">
        <v>29.268999999999998</v>
      </c>
      <c r="M63" s="54">
        <v>9.9013000000000009</v>
      </c>
      <c r="N63" s="54">
        <v>24.114699999999999</v>
      </c>
      <c r="O63" s="54">
        <v>24.114699999999999</v>
      </c>
      <c r="P63" s="54">
        <v>0</v>
      </c>
      <c r="Q63" s="54">
        <v>0</v>
      </c>
      <c r="R63" s="54">
        <v>0</v>
      </c>
      <c r="S63" s="54" t="s">
        <v>126</v>
      </c>
    </row>
    <row r="64" spans="1:19" hidden="1" outlineLevel="1" collapsed="1">
      <c r="A64" s="12">
        <v>42156</v>
      </c>
      <c r="B64" s="54">
        <v>23.358799999999999</v>
      </c>
      <c r="C64" s="54">
        <v>29.3642</v>
      </c>
      <c r="D64" s="54">
        <v>22.459099999999999</v>
      </c>
      <c r="E64" s="54">
        <v>23.487300000000001</v>
      </c>
      <c r="F64" s="54">
        <v>24.033200000000001</v>
      </c>
      <c r="G64" s="54">
        <v>9.9193999999999996</v>
      </c>
      <c r="H64" s="54">
        <v>23.358000000000001</v>
      </c>
      <c r="I64" s="54">
        <v>29.360700000000001</v>
      </c>
      <c r="J64" s="54">
        <v>22.459099999999999</v>
      </c>
      <c r="K64" s="54">
        <v>23.487300000000001</v>
      </c>
      <c r="L64" s="54">
        <v>24.033200000000001</v>
      </c>
      <c r="M64" s="54">
        <v>9.9193999999999996</v>
      </c>
      <c r="N64" s="54">
        <v>37.379199999999997</v>
      </c>
      <c r="O64" s="54">
        <v>37.379199999999997</v>
      </c>
      <c r="P64" s="54">
        <v>0</v>
      </c>
      <c r="Q64" s="54">
        <v>0</v>
      </c>
      <c r="R64" s="54" t="s">
        <v>126</v>
      </c>
      <c r="S64" s="54" t="s">
        <v>126</v>
      </c>
    </row>
    <row r="65" spans="1:19" hidden="1" outlineLevel="1" collapsed="1">
      <c r="A65" s="12">
        <v>42186</v>
      </c>
      <c r="B65" s="54">
        <v>24.209099999999999</v>
      </c>
      <c r="C65" s="54">
        <v>30.320799999999998</v>
      </c>
      <c r="D65" s="54">
        <v>21.899000000000001</v>
      </c>
      <c r="E65" s="54">
        <v>20.713799999999999</v>
      </c>
      <c r="F65" s="54">
        <v>24.103200000000001</v>
      </c>
      <c r="G65" s="54">
        <v>14.1861</v>
      </c>
      <c r="H65" s="54">
        <v>24.341699999999999</v>
      </c>
      <c r="I65" s="54">
        <v>30.225000000000001</v>
      </c>
      <c r="J65" s="54">
        <v>22.097200000000001</v>
      </c>
      <c r="K65" s="54">
        <v>21.017099999999999</v>
      </c>
      <c r="L65" s="54">
        <v>24.103200000000001</v>
      </c>
      <c r="M65" s="54">
        <v>14.521599999999999</v>
      </c>
      <c r="N65" s="54">
        <v>17.348800000000001</v>
      </c>
      <c r="O65" s="54">
        <v>37.992699999999999</v>
      </c>
      <c r="P65" s="54">
        <v>12.868499999999999</v>
      </c>
      <c r="Q65" s="54">
        <v>16</v>
      </c>
      <c r="R65" s="54">
        <v>0</v>
      </c>
      <c r="S65" s="54">
        <v>9.202</v>
      </c>
    </row>
    <row r="66" spans="1:19" hidden="1" outlineLevel="1" collapsed="1">
      <c r="A66" s="12">
        <v>42217</v>
      </c>
      <c r="B66" s="54">
        <v>23.543299999999999</v>
      </c>
      <c r="C66" s="54">
        <v>28.325199999999999</v>
      </c>
      <c r="D66" s="54">
        <v>22.468</v>
      </c>
      <c r="E66" s="54">
        <v>20.295300000000001</v>
      </c>
      <c r="F66" s="54">
        <v>24.2424</v>
      </c>
      <c r="G66" s="54">
        <v>13.0585</v>
      </c>
      <c r="H66" s="54">
        <v>23.541899999999998</v>
      </c>
      <c r="I66" s="54">
        <v>28.321999999999999</v>
      </c>
      <c r="J66" s="54">
        <v>22.468</v>
      </c>
      <c r="K66" s="54">
        <v>20.295300000000001</v>
      </c>
      <c r="L66" s="54">
        <v>24.2424</v>
      </c>
      <c r="M66" s="54">
        <v>13.0585</v>
      </c>
      <c r="N66" s="54">
        <v>31.764900000000001</v>
      </c>
      <c r="O66" s="54">
        <v>31.764900000000001</v>
      </c>
      <c r="P66" s="54">
        <v>0</v>
      </c>
      <c r="Q66" s="54">
        <v>0</v>
      </c>
      <c r="R66" s="54" t="s">
        <v>126</v>
      </c>
      <c r="S66" s="54" t="s">
        <v>126</v>
      </c>
    </row>
    <row r="67" spans="1:19" hidden="1" outlineLevel="1" collapsed="1">
      <c r="A67" s="12">
        <v>42248</v>
      </c>
      <c r="B67" s="54">
        <v>23.444700000000001</v>
      </c>
      <c r="C67" s="54">
        <v>28.620699999999999</v>
      </c>
      <c r="D67" s="54">
        <v>22.1098</v>
      </c>
      <c r="E67" s="54">
        <v>20.624099999999999</v>
      </c>
      <c r="F67" s="54">
        <v>24.8614</v>
      </c>
      <c r="G67" s="54">
        <v>11.6387</v>
      </c>
      <c r="H67" s="54">
        <v>23.438199999999998</v>
      </c>
      <c r="I67" s="54">
        <v>28.598099999999999</v>
      </c>
      <c r="J67" s="54">
        <v>22.1098</v>
      </c>
      <c r="K67" s="54">
        <v>20.624099999999999</v>
      </c>
      <c r="L67" s="54">
        <v>24.8614</v>
      </c>
      <c r="M67" s="54">
        <v>11.6387</v>
      </c>
      <c r="N67" s="54">
        <v>42.021500000000003</v>
      </c>
      <c r="O67" s="54">
        <v>42.021500000000003</v>
      </c>
      <c r="P67" s="54">
        <v>0</v>
      </c>
      <c r="Q67" s="54">
        <v>0</v>
      </c>
      <c r="R67" s="54">
        <v>0</v>
      </c>
      <c r="S67" s="54" t="s">
        <v>126</v>
      </c>
    </row>
    <row r="68" spans="1:19" hidden="1" outlineLevel="1" collapsed="1">
      <c r="A68" s="12">
        <v>42278</v>
      </c>
      <c r="B68" s="54">
        <v>24.557400000000001</v>
      </c>
      <c r="C68" s="54">
        <v>31.543199999999999</v>
      </c>
      <c r="D68" s="54">
        <v>22.5229</v>
      </c>
      <c r="E68" s="54">
        <v>21.125599999999999</v>
      </c>
      <c r="F68" s="54">
        <v>25.467099999999999</v>
      </c>
      <c r="G68" s="54">
        <v>14.1043</v>
      </c>
      <c r="H68" s="54">
        <v>24.553999999999998</v>
      </c>
      <c r="I68" s="54">
        <v>31.5383</v>
      </c>
      <c r="J68" s="54">
        <v>22.5229</v>
      </c>
      <c r="K68" s="54">
        <v>21.125599999999999</v>
      </c>
      <c r="L68" s="54">
        <v>25.467099999999999</v>
      </c>
      <c r="M68" s="54">
        <v>14.1043</v>
      </c>
      <c r="N68" s="54">
        <v>34.990400000000001</v>
      </c>
      <c r="O68" s="54">
        <v>34.990400000000001</v>
      </c>
      <c r="P68" s="54">
        <v>0</v>
      </c>
      <c r="Q68" s="54">
        <v>0</v>
      </c>
      <c r="R68" s="54" t="s">
        <v>126</v>
      </c>
      <c r="S68" s="54" t="s">
        <v>126</v>
      </c>
    </row>
    <row r="69" spans="1:19" hidden="1" outlineLevel="1" collapsed="1">
      <c r="A69" s="12">
        <v>42309</v>
      </c>
      <c r="B69" s="54">
        <v>27.579799999999999</v>
      </c>
      <c r="C69" s="54">
        <v>29.902999999999999</v>
      </c>
      <c r="D69" s="54">
        <v>26.400200000000002</v>
      </c>
      <c r="E69" s="54">
        <v>33.514299999999999</v>
      </c>
      <c r="F69" s="54">
        <v>28.811499999999999</v>
      </c>
      <c r="G69" s="54">
        <v>13.3965</v>
      </c>
      <c r="H69" s="54">
        <v>27.5733</v>
      </c>
      <c r="I69" s="54">
        <v>29.888100000000001</v>
      </c>
      <c r="J69" s="54">
        <v>26.400200000000002</v>
      </c>
      <c r="K69" s="54">
        <v>33.514299999999999</v>
      </c>
      <c r="L69" s="54">
        <v>28.811499999999999</v>
      </c>
      <c r="M69" s="54">
        <v>13.3965</v>
      </c>
      <c r="N69" s="54">
        <v>37.777700000000003</v>
      </c>
      <c r="O69" s="54">
        <v>37.777700000000003</v>
      </c>
      <c r="P69" s="54">
        <v>0</v>
      </c>
      <c r="Q69" s="54">
        <v>0</v>
      </c>
      <c r="R69" s="54" t="s">
        <v>126</v>
      </c>
      <c r="S69" s="54">
        <v>0</v>
      </c>
    </row>
    <row r="70" spans="1:19" hidden="1" outlineLevel="1" collapsed="1">
      <c r="A70" s="12">
        <v>42339</v>
      </c>
      <c r="B70" s="54">
        <v>20.707599999999999</v>
      </c>
      <c r="C70" s="54">
        <v>29.421900000000001</v>
      </c>
      <c r="D70" s="54">
        <v>18.015000000000001</v>
      </c>
      <c r="E70" s="54">
        <v>27.1326</v>
      </c>
      <c r="F70" s="54">
        <v>25.073699999999999</v>
      </c>
      <c r="G70" s="54">
        <v>4.9996999999999998</v>
      </c>
      <c r="H70" s="54">
        <v>20.7058</v>
      </c>
      <c r="I70" s="54">
        <v>29.419499999999999</v>
      </c>
      <c r="J70" s="54">
        <v>18.015000000000001</v>
      </c>
      <c r="K70" s="54">
        <v>27.1326</v>
      </c>
      <c r="L70" s="54">
        <v>25.073699999999999</v>
      </c>
      <c r="M70" s="54">
        <v>4.9996999999999998</v>
      </c>
      <c r="N70" s="54">
        <v>33.526600000000002</v>
      </c>
      <c r="O70" s="54">
        <v>33.526600000000002</v>
      </c>
      <c r="P70" s="54">
        <v>0</v>
      </c>
      <c r="Q70" s="54">
        <v>0</v>
      </c>
      <c r="R70" s="54" t="s">
        <v>126</v>
      </c>
      <c r="S70" s="54" t="s">
        <v>126</v>
      </c>
    </row>
    <row r="71" spans="1:19" hidden="1" outlineLevel="1" collapsed="1">
      <c r="A71" s="12">
        <v>42370</v>
      </c>
      <c r="B71" s="54">
        <v>27.201000000000001</v>
      </c>
      <c r="C71" s="54">
        <v>29.824400000000001</v>
      </c>
      <c r="D71" s="54">
        <v>25.715399999999999</v>
      </c>
      <c r="E71" s="54">
        <v>34.513199999999998</v>
      </c>
      <c r="F71" s="54">
        <v>28.6069</v>
      </c>
      <c r="G71" s="54">
        <v>18.189599999999999</v>
      </c>
      <c r="H71" s="54">
        <v>27.198399999999999</v>
      </c>
      <c r="I71" s="54">
        <v>29.819099999999999</v>
      </c>
      <c r="J71" s="54">
        <v>25.715399999999999</v>
      </c>
      <c r="K71" s="54">
        <v>34.513199999999998</v>
      </c>
      <c r="L71" s="54">
        <v>28.6069</v>
      </c>
      <c r="M71" s="54">
        <v>18.189599999999999</v>
      </c>
      <c r="N71" s="54">
        <v>36.82</v>
      </c>
      <c r="O71" s="54">
        <v>36.82</v>
      </c>
      <c r="P71" s="54">
        <v>0</v>
      </c>
      <c r="Q71" s="54">
        <v>0</v>
      </c>
      <c r="R71" s="54" t="s">
        <v>126</v>
      </c>
      <c r="S71" s="54" t="s">
        <v>126</v>
      </c>
    </row>
    <row r="72" spans="1:19" hidden="1" outlineLevel="1" collapsed="1">
      <c r="A72" s="12">
        <v>42401</v>
      </c>
      <c r="B72" s="54">
        <v>27.446100000000001</v>
      </c>
      <c r="C72" s="54">
        <v>29.973299999999998</v>
      </c>
      <c r="D72" s="54">
        <v>25.531600000000001</v>
      </c>
      <c r="E72" s="54">
        <v>33.104700000000001</v>
      </c>
      <c r="F72" s="54">
        <v>29.149000000000001</v>
      </c>
      <c r="G72" s="54">
        <v>9.4107000000000003</v>
      </c>
      <c r="H72" s="54">
        <v>27.440999999999999</v>
      </c>
      <c r="I72" s="54">
        <v>29.9648</v>
      </c>
      <c r="J72" s="54">
        <v>25.531600000000001</v>
      </c>
      <c r="K72" s="54">
        <v>33.104700000000001</v>
      </c>
      <c r="L72" s="54">
        <v>29.149000000000001</v>
      </c>
      <c r="M72" s="54">
        <v>9.4107000000000003</v>
      </c>
      <c r="N72" s="54">
        <v>36.469299999999997</v>
      </c>
      <c r="O72" s="54">
        <v>36.469299999999997</v>
      </c>
      <c r="P72" s="54">
        <v>0</v>
      </c>
      <c r="Q72" s="54">
        <v>0</v>
      </c>
      <c r="R72" s="54">
        <v>0</v>
      </c>
      <c r="S72" s="54" t="s">
        <v>126</v>
      </c>
    </row>
    <row r="73" spans="1:19" hidden="1" outlineLevel="1" collapsed="1">
      <c r="A73" s="12">
        <v>42430</v>
      </c>
      <c r="B73" s="54">
        <v>27.825299999999999</v>
      </c>
      <c r="C73" s="54">
        <v>29.7089</v>
      </c>
      <c r="D73" s="54">
        <v>26.438800000000001</v>
      </c>
      <c r="E73" s="54">
        <v>29.642700000000001</v>
      </c>
      <c r="F73" s="54">
        <v>28.536000000000001</v>
      </c>
      <c r="G73" s="54">
        <v>15.409599999999999</v>
      </c>
      <c r="H73" s="54">
        <v>27.897600000000001</v>
      </c>
      <c r="I73" s="54">
        <v>29.701499999999999</v>
      </c>
      <c r="J73" s="54">
        <v>26.558800000000002</v>
      </c>
      <c r="K73" s="54">
        <v>29.642700000000001</v>
      </c>
      <c r="L73" s="54">
        <v>28.622800000000002</v>
      </c>
      <c r="M73" s="54">
        <v>15.566700000000001</v>
      </c>
      <c r="N73" s="54">
        <v>15.0304</v>
      </c>
      <c r="O73" s="54">
        <v>37.588700000000003</v>
      </c>
      <c r="P73" s="54">
        <v>13.3233</v>
      </c>
      <c r="Q73" s="54">
        <v>0</v>
      </c>
      <c r="R73" s="54">
        <v>17</v>
      </c>
      <c r="S73" s="54">
        <v>9</v>
      </c>
    </row>
    <row r="74" spans="1:19" hidden="1" outlineLevel="1" collapsed="1">
      <c r="A74" s="12">
        <v>42461</v>
      </c>
      <c r="B74" s="54">
        <v>28.035499999999999</v>
      </c>
      <c r="C74" s="54">
        <v>29.527200000000001</v>
      </c>
      <c r="D74" s="54">
        <v>27.2134</v>
      </c>
      <c r="E74" s="54">
        <v>28.457899999999999</v>
      </c>
      <c r="F74" s="54">
        <v>27.817599999999999</v>
      </c>
      <c r="G74" s="54">
        <v>19.518000000000001</v>
      </c>
      <c r="H74" s="54">
        <v>28.1952</v>
      </c>
      <c r="I74" s="54">
        <v>29.522200000000002</v>
      </c>
      <c r="J74" s="54">
        <v>27.4511</v>
      </c>
      <c r="K74" s="54">
        <v>29.690200000000001</v>
      </c>
      <c r="L74" s="54">
        <v>27.817599999999999</v>
      </c>
      <c r="M74" s="54">
        <v>19.518000000000001</v>
      </c>
      <c r="N74" s="54">
        <v>14.612299999999999</v>
      </c>
      <c r="O74" s="54">
        <v>36.779800000000002</v>
      </c>
      <c r="P74" s="54">
        <v>14.1351</v>
      </c>
      <c r="Q74" s="54">
        <v>14.1351</v>
      </c>
      <c r="R74" s="54">
        <v>0</v>
      </c>
      <c r="S74" s="54" t="s">
        <v>126</v>
      </c>
    </row>
    <row r="75" spans="1:19" hidden="1" outlineLevel="1" collapsed="1">
      <c r="A75" s="12">
        <v>42491</v>
      </c>
      <c r="B75" s="54">
        <v>30.349</v>
      </c>
      <c r="C75" s="54">
        <v>28.978400000000001</v>
      </c>
      <c r="D75" s="54">
        <v>31.331700000000001</v>
      </c>
      <c r="E75" s="54">
        <v>43.620800000000003</v>
      </c>
      <c r="F75" s="54">
        <v>30.1904</v>
      </c>
      <c r="G75" s="54">
        <v>18.905100000000001</v>
      </c>
      <c r="H75" s="54">
        <v>30.347899999999999</v>
      </c>
      <c r="I75" s="54">
        <v>28.975000000000001</v>
      </c>
      <c r="J75" s="54">
        <v>31.331700000000001</v>
      </c>
      <c r="K75" s="54">
        <v>43.620800000000003</v>
      </c>
      <c r="L75" s="54">
        <v>30.1904</v>
      </c>
      <c r="M75" s="54">
        <v>18.905100000000001</v>
      </c>
      <c r="N75" s="54">
        <v>35.012900000000002</v>
      </c>
      <c r="O75" s="54">
        <v>35.012900000000002</v>
      </c>
      <c r="P75" s="54">
        <v>0</v>
      </c>
      <c r="Q75" s="54">
        <v>0</v>
      </c>
      <c r="R75" s="54">
        <v>0</v>
      </c>
      <c r="S75" s="54">
        <v>0</v>
      </c>
    </row>
    <row r="76" spans="1:19" hidden="1" outlineLevel="1" collapsed="1">
      <c r="A76" s="12">
        <v>42522</v>
      </c>
      <c r="B76" s="54">
        <v>29.451000000000001</v>
      </c>
      <c r="C76" s="54">
        <v>28.887</v>
      </c>
      <c r="D76" s="54">
        <v>29.726500000000001</v>
      </c>
      <c r="E76" s="54">
        <v>36.363199999999999</v>
      </c>
      <c r="F76" s="54">
        <v>30.533000000000001</v>
      </c>
      <c r="G76" s="54">
        <v>16.768899999999999</v>
      </c>
      <c r="H76" s="54">
        <v>29.656500000000001</v>
      </c>
      <c r="I76" s="54">
        <v>28.8474</v>
      </c>
      <c r="J76" s="54">
        <v>30.0593</v>
      </c>
      <c r="K76" s="54">
        <v>40.503599999999999</v>
      </c>
      <c r="L76" s="54">
        <v>30.533000000000001</v>
      </c>
      <c r="M76" s="54">
        <v>16.768899999999999</v>
      </c>
      <c r="N76" s="54">
        <v>15.7956</v>
      </c>
      <c r="O76" s="54">
        <v>46.3919</v>
      </c>
      <c r="P76" s="54">
        <v>14.186500000000001</v>
      </c>
      <c r="Q76" s="54">
        <v>14.186500000000001</v>
      </c>
      <c r="R76" s="54">
        <v>0</v>
      </c>
      <c r="S76" s="54">
        <v>0</v>
      </c>
    </row>
    <row r="77" spans="1:19" hidden="1" outlineLevel="1" collapsed="1">
      <c r="A77" s="12">
        <v>42552</v>
      </c>
      <c r="B77" s="54">
        <v>30.681899999999999</v>
      </c>
      <c r="C77" s="54">
        <v>28.864799999999999</v>
      </c>
      <c r="D77" s="54">
        <v>31.6524</v>
      </c>
      <c r="E77" s="54">
        <v>44.957999999999998</v>
      </c>
      <c r="F77" s="54">
        <v>30.26</v>
      </c>
      <c r="G77" s="54">
        <v>20.571899999999999</v>
      </c>
      <c r="H77" s="54">
        <v>30.647600000000001</v>
      </c>
      <c r="I77" s="54">
        <v>28.750800000000002</v>
      </c>
      <c r="J77" s="54">
        <v>31.6524</v>
      </c>
      <c r="K77" s="54">
        <v>44.957999999999998</v>
      </c>
      <c r="L77" s="54">
        <v>30.26</v>
      </c>
      <c r="M77" s="54">
        <v>20.571899999999999</v>
      </c>
      <c r="N77" s="54">
        <v>42.931600000000003</v>
      </c>
      <c r="O77" s="54">
        <v>42.931600000000003</v>
      </c>
      <c r="P77" s="54">
        <v>0</v>
      </c>
      <c r="Q77" s="54">
        <v>0</v>
      </c>
      <c r="R77" s="54">
        <v>0</v>
      </c>
      <c r="S77" s="54" t="s">
        <v>126</v>
      </c>
    </row>
    <row r="78" spans="1:19" hidden="1" outlineLevel="1" collapsed="1">
      <c r="A78" s="12">
        <v>42583</v>
      </c>
      <c r="B78" s="54">
        <v>30.029199999999999</v>
      </c>
      <c r="C78" s="54">
        <v>28.954499999999999</v>
      </c>
      <c r="D78" s="54">
        <v>30.834900000000001</v>
      </c>
      <c r="E78" s="54">
        <v>29.760200000000001</v>
      </c>
      <c r="F78" s="54">
        <v>32.492600000000003</v>
      </c>
      <c r="G78" s="54">
        <v>19.374700000000001</v>
      </c>
      <c r="H78" s="54">
        <v>30.090199999999999</v>
      </c>
      <c r="I78" s="54">
        <v>28.9499</v>
      </c>
      <c r="J78" s="54">
        <v>30.948499999999999</v>
      </c>
      <c r="K78" s="54">
        <v>30.1996</v>
      </c>
      <c r="L78" s="54">
        <v>32.492600000000003</v>
      </c>
      <c r="M78" s="54">
        <v>19.374700000000001</v>
      </c>
      <c r="N78" s="54">
        <v>7.7709000000000001</v>
      </c>
      <c r="O78" s="54">
        <v>37.984999999999999</v>
      </c>
      <c r="P78" s="54">
        <v>5.1266999999999996</v>
      </c>
      <c r="Q78" s="54">
        <v>5.1266999999999996</v>
      </c>
      <c r="R78" s="54">
        <v>0</v>
      </c>
      <c r="S78" s="54" t="s">
        <v>126</v>
      </c>
    </row>
    <row r="79" spans="1:19" hidden="1" outlineLevel="1" collapsed="1">
      <c r="A79" s="12">
        <v>42614</v>
      </c>
      <c r="B79" s="54">
        <v>29.1374</v>
      </c>
      <c r="C79" s="54">
        <v>27.7775</v>
      </c>
      <c r="D79" s="54">
        <v>29.857800000000001</v>
      </c>
      <c r="E79" s="54">
        <v>37.709899999999998</v>
      </c>
      <c r="F79" s="54">
        <v>31.1266</v>
      </c>
      <c r="G79" s="54">
        <v>14.9177</v>
      </c>
      <c r="H79" s="54">
        <v>29.137</v>
      </c>
      <c r="I79" s="54">
        <v>27.776399999999999</v>
      </c>
      <c r="J79" s="54">
        <v>29.857800000000001</v>
      </c>
      <c r="K79" s="54">
        <v>37.709899999999998</v>
      </c>
      <c r="L79" s="54">
        <v>31.1266</v>
      </c>
      <c r="M79" s="54">
        <v>14.9177</v>
      </c>
      <c r="N79" s="54">
        <v>36.726599999999998</v>
      </c>
      <c r="O79" s="54">
        <v>36.726599999999998</v>
      </c>
      <c r="P79" s="54">
        <v>0</v>
      </c>
      <c r="Q79" s="54">
        <v>0</v>
      </c>
      <c r="R79" s="54">
        <v>0</v>
      </c>
      <c r="S79" s="54" t="s">
        <v>126</v>
      </c>
    </row>
    <row r="80" spans="1:19" hidden="1" outlineLevel="1" collapsed="1">
      <c r="A80" s="12">
        <v>42644</v>
      </c>
      <c r="B80" s="54">
        <v>30.485600000000002</v>
      </c>
      <c r="C80" s="54">
        <v>28.0901</v>
      </c>
      <c r="D80" s="54">
        <v>31.524899999999999</v>
      </c>
      <c r="E80" s="54">
        <v>41.077199999999998</v>
      </c>
      <c r="F80" s="54">
        <v>30.5458</v>
      </c>
      <c r="G80" s="54">
        <v>23.512499999999999</v>
      </c>
      <c r="H80" s="54">
        <v>30.475899999999999</v>
      </c>
      <c r="I80" s="54">
        <v>28.047499999999999</v>
      </c>
      <c r="J80" s="54">
        <v>31.524899999999999</v>
      </c>
      <c r="K80" s="54">
        <v>41.077199999999998</v>
      </c>
      <c r="L80" s="54">
        <v>30.5458</v>
      </c>
      <c r="M80" s="54">
        <v>23.512499999999999</v>
      </c>
      <c r="N80" s="54">
        <v>37.930799999999998</v>
      </c>
      <c r="O80" s="54">
        <v>37.930799999999998</v>
      </c>
      <c r="P80" s="54">
        <v>0</v>
      </c>
      <c r="Q80" s="54">
        <v>0</v>
      </c>
      <c r="R80" s="54">
        <v>0</v>
      </c>
      <c r="S80" s="54">
        <v>0</v>
      </c>
    </row>
    <row r="81" spans="1:19" hidden="1" outlineLevel="1" collapsed="1">
      <c r="A81" s="12">
        <v>42675</v>
      </c>
      <c r="B81" s="54">
        <v>30.192399999999999</v>
      </c>
      <c r="C81" s="54">
        <v>29.12</v>
      </c>
      <c r="D81" s="54">
        <v>30.923100000000002</v>
      </c>
      <c r="E81" s="54">
        <v>38.423900000000003</v>
      </c>
      <c r="F81" s="54">
        <v>30.528300000000002</v>
      </c>
      <c r="G81" s="54">
        <v>20.742999999999999</v>
      </c>
      <c r="H81" s="54">
        <v>30.150700000000001</v>
      </c>
      <c r="I81" s="54">
        <v>29.001899999999999</v>
      </c>
      <c r="J81" s="54">
        <v>30.923100000000002</v>
      </c>
      <c r="K81" s="54">
        <v>38.423900000000003</v>
      </c>
      <c r="L81" s="54">
        <v>30.528300000000002</v>
      </c>
      <c r="M81" s="54">
        <v>20.742999999999999</v>
      </c>
      <c r="N81" s="54">
        <v>37.992800000000003</v>
      </c>
      <c r="O81" s="54">
        <v>37.992800000000003</v>
      </c>
      <c r="P81" s="54">
        <v>0</v>
      </c>
      <c r="Q81" s="54">
        <v>0</v>
      </c>
      <c r="R81" s="54">
        <v>0</v>
      </c>
      <c r="S81" s="54">
        <v>0</v>
      </c>
    </row>
    <row r="82" spans="1:19" hidden="1" outlineLevel="1" collapsed="1">
      <c r="A82" s="12">
        <v>42705</v>
      </c>
      <c r="B82" s="54">
        <v>29.04</v>
      </c>
      <c r="C82" s="54">
        <v>29.319299999999998</v>
      </c>
      <c r="D82" s="54">
        <v>28.868099999999998</v>
      </c>
      <c r="E82" s="54">
        <v>31.453099999999999</v>
      </c>
      <c r="F82" s="54">
        <v>30.314</v>
      </c>
      <c r="G82" s="54">
        <v>15.6111</v>
      </c>
      <c r="H82" s="54">
        <v>29.0319</v>
      </c>
      <c r="I82" s="54">
        <v>29.2942</v>
      </c>
      <c r="J82" s="54">
        <v>28.870799999999999</v>
      </c>
      <c r="K82" s="54">
        <v>31.479099999999999</v>
      </c>
      <c r="L82" s="54">
        <v>30.314</v>
      </c>
      <c r="M82" s="54">
        <v>15.6111</v>
      </c>
      <c r="N82" s="54">
        <v>34.835799999999999</v>
      </c>
      <c r="O82" s="54">
        <v>38.86</v>
      </c>
      <c r="P82" s="54">
        <v>24.575399999999998</v>
      </c>
      <c r="Q82" s="54">
        <v>24.575399999999998</v>
      </c>
      <c r="R82" s="54">
        <v>0</v>
      </c>
      <c r="S82" s="54">
        <v>0</v>
      </c>
    </row>
    <row r="83" spans="1:19" hidden="1" outlineLevel="1" collapsed="1">
      <c r="A83" s="12">
        <v>42736</v>
      </c>
      <c r="B83" s="54">
        <v>29.7057</v>
      </c>
      <c r="C83" s="54">
        <v>29.012799999999999</v>
      </c>
      <c r="D83" s="54">
        <v>30.196200000000001</v>
      </c>
      <c r="E83" s="54">
        <v>34.746099999999998</v>
      </c>
      <c r="F83" s="54">
        <v>29.763100000000001</v>
      </c>
      <c r="G83" s="54">
        <v>23.045400000000001</v>
      </c>
      <c r="H83" s="54">
        <v>29.6967</v>
      </c>
      <c r="I83" s="54">
        <v>28.9894</v>
      </c>
      <c r="J83" s="54">
        <v>30.196200000000001</v>
      </c>
      <c r="K83" s="54">
        <v>34.746099999999998</v>
      </c>
      <c r="L83" s="54">
        <v>29.763100000000001</v>
      </c>
      <c r="M83" s="54">
        <v>23.045400000000001</v>
      </c>
      <c r="N83" s="54">
        <v>37.943399999999997</v>
      </c>
      <c r="O83" s="54">
        <v>37.943399999999997</v>
      </c>
      <c r="P83" s="54">
        <v>0</v>
      </c>
      <c r="Q83" s="54">
        <v>0</v>
      </c>
      <c r="R83" s="54">
        <v>0</v>
      </c>
      <c r="S83" s="54" t="s">
        <v>126</v>
      </c>
    </row>
    <row r="84" spans="1:19" hidden="1" outlineLevel="1" collapsed="1">
      <c r="A84" s="12">
        <v>42767</v>
      </c>
      <c r="B84" s="54">
        <v>28.9147</v>
      </c>
      <c r="C84" s="54">
        <v>29.515499999999999</v>
      </c>
      <c r="D84" s="54">
        <v>28.032399999999999</v>
      </c>
      <c r="E84" s="54">
        <v>31.024799999999999</v>
      </c>
      <c r="F84" s="54">
        <v>31.6614</v>
      </c>
      <c r="G84" s="54">
        <v>12.2881</v>
      </c>
      <c r="H84" s="54">
        <v>28.914000000000001</v>
      </c>
      <c r="I84" s="54">
        <v>29.514399999999998</v>
      </c>
      <c r="J84" s="54">
        <v>28.032399999999999</v>
      </c>
      <c r="K84" s="54">
        <v>31.024799999999999</v>
      </c>
      <c r="L84" s="54">
        <v>31.6614</v>
      </c>
      <c r="M84" s="54">
        <v>12.2881</v>
      </c>
      <c r="N84" s="54">
        <v>37.473500000000001</v>
      </c>
      <c r="O84" s="54">
        <v>37.473500000000001</v>
      </c>
      <c r="P84" s="54">
        <v>0</v>
      </c>
      <c r="Q84" s="54">
        <v>0</v>
      </c>
      <c r="R84" s="54">
        <v>0</v>
      </c>
      <c r="S84" s="54" t="s">
        <v>126</v>
      </c>
    </row>
    <row r="85" spans="1:19" hidden="1" outlineLevel="1" collapsed="1">
      <c r="A85" s="12">
        <v>42795</v>
      </c>
      <c r="B85" s="54">
        <v>28.359300000000001</v>
      </c>
      <c r="C85" s="54">
        <v>28.9056</v>
      </c>
      <c r="D85" s="54">
        <v>28.004100000000001</v>
      </c>
      <c r="E85" s="54">
        <v>32.944299999999998</v>
      </c>
      <c r="F85" s="54">
        <v>27.3535</v>
      </c>
      <c r="G85" s="54">
        <v>20.238</v>
      </c>
      <c r="H85" s="54">
        <v>28.359100000000002</v>
      </c>
      <c r="I85" s="54">
        <v>28.9054</v>
      </c>
      <c r="J85" s="54">
        <v>28.004100000000001</v>
      </c>
      <c r="K85" s="54">
        <v>32.944299999999998</v>
      </c>
      <c r="L85" s="54">
        <v>27.3535</v>
      </c>
      <c r="M85" s="54">
        <v>20.238</v>
      </c>
      <c r="N85" s="54">
        <v>36.568399999999997</v>
      </c>
      <c r="O85" s="54">
        <v>36.568399999999997</v>
      </c>
      <c r="P85" s="54">
        <v>0</v>
      </c>
      <c r="Q85" s="54">
        <v>0</v>
      </c>
      <c r="R85" s="54">
        <v>0</v>
      </c>
      <c r="S85" s="54">
        <v>0</v>
      </c>
    </row>
    <row r="86" spans="1:19" hidden="1" outlineLevel="1" collapsed="1">
      <c r="A86" s="12">
        <v>42826</v>
      </c>
      <c r="B86" s="54">
        <v>28.3003</v>
      </c>
      <c r="C86" s="54">
        <v>27.156400000000001</v>
      </c>
      <c r="D86" s="54">
        <v>28.751999999999999</v>
      </c>
      <c r="E86" s="54">
        <v>32.298400000000001</v>
      </c>
      <c r="F86" s="54">
        <v>28.939399999999999</v>
      </c>
      <c r="G86" s="54">
        <v>17.710599999999999</v>
      </c>
      <c r="H86" s="54">
        <v>28.3</v>
      </c>
      <c r="I86" s="54">
        <v>27.155100000000001</v>
      </c>
      <c r="J86" s="54">
        <v>28.751999999999999</v>
      </c>
      <c r="K86" s="54">
        <v>32.298400000000001</v>
      </c>
      <c r="L86" s="54">
        <v>28.939399999999999</v>
      </c>
      <c r="M86" s="54">
        <v>17.710599999999999</v>
      </c>
      <c r="N86" s="54">
        <v>36.535800000000002</v>
      </c>
      <c r="O86" s="54">
        <v>36.535800000000002</v>
      </c>
      <c r="P86" s="54">
        <v>0</v>
      </c>
      <c r="Q86" s="54">
        <v>0</v>
      </c>
      <c r="R86" s="54">
        <v>0</v>
      </c>
      <c r="S86" s="54">
        <v>0</v>
      </c>
    </row>
    <row r="87" spans="1:19" hidden="1" outlineLevel="1" collapsed="1">
      <c r="A87" s="12">
        <v>42856</v>
      </c>
      <c r="B87" s="54">
        <v>29.2134</v>
      </c>
      <c r="C87" s="54">
        <v>28.1447</v>
      </c>
      <c r="D87" s="54">
        <v>29.844100000000001</v>
      </c>
      <c r="E87" s="54">
        <v>33.185299999999998</v>
      </c>
      <c r="F87" s="54">
        <v>29.602</v>
      </c>
      <c r="G87" s="54">
        <v>18.805399999999999</v>
      </c>
      <c r="H87" s="54">
        <v>29.1996</v>
      </c>
      <c r="I87" s="54">
        <v>28.103899999999999</v>
      </c>
      <c r="J87" s="54">
        <v>29.844100000000001</v>
      </c>
      <c r="K87" s="54">
        <v>33.185299999999998</v>
      </c>
      <c r="L87" s="54">
        <v>29.602</v>
      </c>
      <c r="M87" s="54">
        <v>18.805399999999999</v>
      </c>
      <c r="N87" s="54">
        <v>39.894500000000001</v>
      </c>
      <c r="O87" s="54">
        <v>39.894500000000001</v>
      </c>
      <c r="P87" s="54">
        <v>0</v>
      </c>
      <c r="Q87" s="54">
        <v>0</v>
      </c>
      <c r="R87" s="54">
        <v>0</v>
      </c>
      <c r="S87" s="54">
        <v>0</v>
      </c>
    </row>
    <row r="88" spans="1:19" hidden="1" outlineLevel="1" collapsed="1">
      <c r="A88" s="12">
        <v>42887</v>
      </c>
      <c r="B88" s="54">
        <v>27.9772</v>
      </c>
      <c r="C88" s="54">
        <v>27.934999999999999</v>
      </c>
      <c r="D88" s="54">
        <v>27.999300000000002</v>
      </c>
      <c r="E88" s="54">
        <v>23.714700000000001</v>
      </c>
      <c r="F88" s="54">
        <v>29.674600000000002</v>
      </c>
      <c r="G88" s="54">
        <v>22.165099999999999</v>
      </c>
      <c r="H88" s="54">
        <v>27.975200000000001</v>
      </c>
      <c r="I88" s="54">
        <v>27.929099999999998</v>
      </c>
      <c r="J88" s="54">
        <v>27.999300000000002</v>
      </c>
      <c r="K88" s="54">
        <v>23.714700000000001</v>
      </c>
      <c r="L88" s="54">
        <v>29.674600000000002</v>
      </c>
      <c r="M88" s="54">
        <v>22.165099999999999</v>
      </c>
      <c r="N88" s="54">
        <v>37.7254</v>
      </c>
      <c r="O88" s="54">
        <v>37.7254</v>
      </c>
      <c r="P88" s="54">
        <v>0</v>
      </c>
      <c r="Q88" s="54">
        <v>0</v>
      </c>
      <c r="R88" s="54">
        <v>0</v>
      </c>
      <c r="S88" s="54" t="s">
        <v>126</v>
      </c>
    </row>
    <row r="89" spans="1:19" hidden="1" outlineLevel="1" collapsed="1">
      <c r="A89" s="12">
        <v>42917</v>
      </c>
      <c r="B89" s="54">
        <v>28.955500000000001</v>
      </c>
      <c r="C89" s="54">
        <v>28.406400000000001</v>
      </c>
      <c r="D89" s="54">
        <v>29.197500000000002</v>
      </c>
      <c r="E89" s="54">
        <v>25.219100000000001</v>
      </c>
      <c r="F89" s="54">
        <v>31.033000000000001</v>
      </c>
      <c r="G89" s="54">
        <v>24.015999999999998</v>
      </c>
      <c r="H89" s="54">
        <v>28.955200000000001</v>
      </c>
      <c r="I89" s="54">
        <v>28.4054</v>
      </c>
      <c r="J89" s="54">
        <v>29.197500000000002</v>
      </c>
      <c r="K89" s="54">
        <v>25.219100000000001</v>
      </c>
      <c r="L89" s="54">
        <v>31.033000000000001</v>
      </c>
      <c r="M89" s="54">
        <v>24.015999999999998</v>
      </c>
      <c r="N89" s="54">
        <v>36.571300000000001</v>
      </c>
      <c r="O89" s="54">
        <v>36.571300000000001</v>
      </c>
      <c r="P89" s="54">
        <v>0</v>
      </c>
      <c r="Q89" s="54">
        <v>0</v>
      </c>
      <c r="R89" s="54">
        <v>0</v>
      </c>
      <c r="S89" s="54">
        <v>0</v>
      </c>
    </row>
    <row r="90" spans="1:19" hidden="1" outlineLevel="1" collapsed="1">
      <c r="A90" s="12">
        <v>42948</v>
      </c>
      <c r="B90" s="54">
        <v>27.5688</v>
      </c>
      <c r="C90" s="54">
        <v>28.627400000000002</v>
      </c>
      <c r="D90" s="54">
        <v>27.080500000000001</v>
      </c>
      <c r="E90" s="54">
        <v>19.500599999999999</v>
      </c>
      <c r="F90" s="54">
        <v>30.198499999999999</v>
      </c>
      <c r="G90" s="54">
        <v>20.805599999999998</v>
      </c>
      <c r="H90" s="54">
        <v>27.567399999999999</v>
      </c>
      <c r="I90" s="54">
        <v>28.623200000000001</v>
      </c>
      <c r="J90" s="54">
        <v>27.080500000000001</v>
      </c>
      <c r="K90" s="54">
        <v>19.500599999999999</v>
      </c>
      <c r="L90" s="54">
        <v>30.198499999999999</v>
      </c>
      <c r="M90" s="54">
        <v>20.805599999999998</v>
      </c>
      <c r="N90" s="54">
        <v>50.255600000000001</v>
      </c>
      <c r="O90" s="54">
        <v>50.255600000000001</v>
      </c>
      <c r="P90" s="54">
        <v>0</v>
      </c>
      <c r="Q90" s="54">
        <v>0</v>
      </c>
      <c r="R90" s="54">
        <v>0</v>
      </c>
      <c r="S90" s="54" t="s">
        <v>126</v>
      </c>
    </row>
    <row r="91" spans="1:19" hidden="1" outlineLevel="1" collapsed="1">
      <c r="A91" s="12">
        <v>42979</v>
      </c>
      <c r="B91" s="54">
        <v>28.669899999999998</v>
      </c>
      <c r="C91" s="54">
        <v>28.0886</v>
      </c>
      <c r="D91" s="54">
        <v>28.888000000000002</v>
      </c>
      <c r="E91" s="54">
        <v>31.659400000000002</v>
      </c>
      <c r="F91" s="54">
        <v>29.282399999999999</v>
      </c>
      <c r="G91" s="54">
        <v>15.744400000000001</v>
      </c>
      <c r="H91" s="54">
        <v>28.8566</v>
      </c>
      <c r="I91" s="54">
        <v>28.087700000000002</v>
      </c>
      <c r="J91" s="54">
        <v>29.1494</v>
      </c>
      <c r="K91" s="54">
        <v>33.173499999999997</v>
      </c>
      <c r="L91" s="54">
        <v>29.282399999999999</v>
      </c>
      <c r="M91" s="54">
        <v>15.744400000000001</v>
      </c>
      <c r="N91" s="54">
        <v>12.309200000000001</v>
      </c>
      <c r="O91" s="54">
        <v>38.472799999999999</v>
      </c>
      <c r="P91" s="54">
        <v>12.25</v>
      </c>
      <c r="Q91" s="54">
        <v>12.25</v>
      </c>
      <c r="R91" s="54">
        <v>0</v>
      </c>
      <c r="S91" s="54">
        <v>0</v>
      </c>
    </row>
    <row r="92" spans="1:19" hidden="1" outlineLevel="1" collapsed="1">
      <c r="A92" s="12">
        <v>43009</v>
      </c>
      <c r="B92" s="54">
        <v>29.286200000000001</v>
      </c>
      <c r="C92" s="54">
        <v>26.358699999999999</v>
      </c>
      <c r="D92" s="54">
        <v>30.216999999999999</v>
      </c>
      <c r="E92" s="54">
        <v>28.573</v>
      </c>
      <c r="F92" s="54">
        <v>31.1919</v>
      </c>
      <c r="G92" s="54">
        <v>24.429500000000001</v>
      </c>
      <c r="H92" s="54">
        <v>29.470800000000001</v>
      </c>
      <c r="I92" s="54">
        <v>26.357399999999998</v>
      </c>
      <c r="J92" s="54">
        <v>30.473600000000001</v>
      </c>
      <c r="K92" s="54">
        <v>29.886500000000002</v>
      </c>
      <c r="L92" s="54">
        <v>31.1919</v>
      </c>
      <c r="M92" s="54">
        <v>24.429500000000001</v>
      </c>
      <c r="N92" s="54">
        <v>10.580299999999999</v>
      </c>
      <c r="O92" s="54">
        <v>36.538699999999999</v>
      </c>
      <c r="P92" s="54">
        <v>10.5</v>
      </c>
      <c r="Q92" s="54">
        <v>10.5</v>
      </c>
      <c r="R92" s="54">
        <v>0</v>
      </c>
      <c r="S92" s="54" t="s">
        <v>126</v>
      </c>
    </row>
    <row r="93" spans="1:19" hidden="1" outlineLevel="1" collapsed="1">
      <c r="A93" s="12">
        <v>43040</v>
      </c>
      <c r="B93" s="54">
        <v>25.796399999999998</v>
      </c>
      <c r="C93" s="54">
        <v>27.272099999999998</v>
      </c>
      <c r="D93" s="54">
        <v>25.282</v>
      </c>
      <c r="E93" s="54">
        <v>20.3065</v>
      </c>
      <c r="F93" s="54">
        <v>28.523900000000001</v>
      </c>
      <c r="G93" s="54">
        <v>14.966799999999999</v>
      </c>
      <c r="H93" s="54">
        <v>27.548300000000001</v>
      </c>
      <c r="I93" s="54">
        <v>27.2714</v>
      </c>
      <c r="J93" s="54">
        <v>27.660399999999999</v>
      </c>
      <c r="K93" s="54">
        <v>28.530899999999999</v>
      </c>
      <c r="L93" s="54">
        <v>28.523900000000001</v>
      </c>
      <c r="M93" s="54">
        <v>14.966799999999999</v>
      </c>
      <c r="N93" s="54">
        <v>10.5052</v>
      </c>
      <c r="O93" s="54">
        <v>36.896000000000001</v>
      </c>
      <c r="P93" s="54">
        <v>10.5</v>
      </c>
      <c r="Q93" s="54">
        <v>10.5</v>
      </c>
      <c r="R93" s="54">
        <v>0</v>
      </c>
      <c r="S93" s="54" t="s">
        <v>126</v>
      </c>
    </row>
    <row r="94" spans="1:19" hidden="1" outlineLevel="1" collapsed="1">
      <c r="A94" s="12">
        <v>43070</v>
      </c>
      <c r="B94" s="54">
        <v>27.1615</v>
      </c>
      <c r="C94" s="54">
        <v>28.487300000000001</v>
      </c>
      <c r="D94" s="54">
        <v>26.623100000000001</v>
      </c>
      <c r="E94" s="54">
        <v>29.388400000000001</v>
      </c>
      <c r="F94" s="54">
        <v>26.737300000000001</v>
      </c>
      <c r="G94" s="54">
        <v>17.411999999999999</v>
      </c>
      <c r="H94" s="54">
        <v>27.2578</v>
      </c>
      <c r="I94" s="54">
        <v>28.481400000000001</v>
      </c>
      <c r="J94" s="54">
        <v>26.757000000000001</v>
      </c>
      <c r="K94" s="54">
        <v>30.308599999999998</v>
      </c>
      <c r="L94" s="54">
        <v>26.737300000000001</v>
      </c>
      <c r="M94" s="54">
        <v>17.411999999999999</v>
      </c>
      <c r="N94" s="54">
        <v>10.734</v>
      </c>
      <c r="O94" s="54">
        <v>55.763500000000001</v>
      </c>
      <c r="P94" s="54">
        <v>10.25</v>
      </c>
      <c r="Q94" s="54">
        <v>10.25</v>
      </c>
      <c r="R94" s="54">
        <v>0</v>
      </c>
      <c r="S94" s="54" t="s">
        <v>126</v>
      </c>
    </row>
    <row r="95" spans="1:19" hidden="1" outlineLevel="1" collapsed="1">
      <c r="A95" s="12">
        <v>43101</v>
      </c>
      <c r="B95" s="54">
        <v>28.3964</v>
      </c>
      <c r="C95" s="54">
        <v>27.267600000000002</v>
      </c>
      <c r="D95" s="54">
        <v>29.066199999999998</v>
      </c>
      <c r="E95" s="54">
        <v>25.9727</v>
      </c>
      <c r="F95" s="54">
        <v>30.941099999999999</v>
      </c>
      <c r="G95" s="54">
        <v>18.214500000000001</v>
      </c>
      <c r="H95" s="54">
        <v>28.408200000000001</v>
      </c>
      <c r="I95" s="54">
        <v>27.2636</v>
      </c>
      <c r="J95" s="54">
        <v>29.087900000000001</v>
      </c>
      <c r="K95" s="54">
        <v>25.9727</v>
      </c>
      <c r="L95" s="54">
        <v>30.972999999999999</v>
      </c>
      <c r="M95" s="54">
        <v>18.214500000000001</v>
      </c>
      <c r="N95" s="54">
        <v>12.0345</v>
      </c>
      <c r="O95" s="54">
        <v>37.8643</v>
      </c>
      <c r="P95" s="54">
        <v>5.75</v>
      </c>
      <c r="Q95" s="54">
        <v>0</v>
      </c>
      <c r="R95" s="54">
        <v>5.75</v>
      </c>
      <c r="S95" s="54">
        <v>0</v>
      </c>
    </row>
    <row r="96" spans="1:19" hidden="1" outlineLevel="1" collapsed="1">
      <c r="A96" s="12">
        <v>43132</v>
      </c>
      <c r="B96" s="54">
        <v>27.972999999999999</v>
      </c>
      <c r="C96" s="54">
        <v>26.696999999999999</v>
      </c>
      <c r="D96" s="54">
        <v>28.5855</v>
      </c>
      <c r="E96" s="54">
        <v>23.9876</v>
      </c>
      <c r="F96" s="54">
        <v>31.186699999999998</v>
      </c>
      <c r="G96" s="54">
        <v>18.5197</v>
      </c>
      <c r="H96" s="54">
        <v>28.02</v>
      </c>
      <c r="I96" s="54">
        <v>26.6967</v>
      </c>
      <c r="J96" s="54">
        <v>28.657699999999998</v>
      </c>
      <c r="K96" s="54">
        <v>24.220600000000001</v>
      </c>
      <c r="L96" s="54">
        <v>31.186699999999998</v>
      </c>
      <c r="M96" s="54">
        <v>18.5197</v>
      </c>
      <c r="N96" s="54">
        <v>10.5762</v>
      </c>
      <c r="O96" s="54">
        <v>37.412100000000002</v>
      </c>
      <c r="P96" s="54">
        <v>10.5</v>
      </c>
      <c r="Q96" s="54">
        <v>10.5</v>
      </c>
      <c r="R96" s="54">
        <v>0</v>
      </c>
      <c r="S96" s="54">
        <v>0</v>
      </c>
    </row>
    <row r="97" spans="1:19" hidden="1" outlineLevel="1" collapsed="1">
      <c r="A97" s="12">
        <v>43160</v>
      </c>
      <c r="B97" s="54">
        <v>28.917200000000001</v>
      </c>
      <c r="C97" s="54">
        <v>27.265000000000001</v>
      </c>
      <c r="D97" s="54">
        <v>29.901800000000001</v>
      </c>
      <c r="E97" s="54">
        <v>24.525400000000001</v>
      </c>
      <c r="F97" s="54">
        <v>32.938899999999997</v>
      </c>
      <c r="G97" s="54">
        <v>19.453199999999999</v>
      </c>
      <c r="H97" s="54">
        <v>29.010999999999999</v>
      </c>
      <c r="I97" s="54">
        <v>27.264800000000001</v>
      </c>
      <c r="J97" s="54">
        <v>30.060099999999998</v>
      </c>
      <c r="K97" s="54">
        <v>25.047999999999998</v>
      </c>
      <c r="L97" s="54">
        <v>32.938899999999997</v>
      </c>
      <c r="M97" s="54">
        <v>19.453199999999999</v>
      </c>
      <c r="N97" s="54">
        <v>10.542199999999999</v>
      </c>
      <c r="O97" s="54">
        <v>37.321399999999997</v>
      </c>
      <c r="P97" s="54">
        <v>10.5</v>
      </c>
      <c r="Q97" s="54">
        <v>10.5</v>
      </c>
      <c r="R97" s="54">
        <v>0</v>
      </c>
      <c r="S97" s="54">
        <v>0</v>
      </c>
    </row>
    <row r="98" spans="1:19" hidden="1" outlineLevel="1" collapsed="1">
      <c r="A98" s="12">
        <v>43191</v>
      </c>
      <c r="B98" s="54">
        <v>29.0624</v>
      </c>
      <c r="C98" s="54">
        <v>27.2943</v>
      </c>
      <c r="D98" s="54">
        <v>29.9209</v>
      </c>
      <c r="E98" s="54">
        <v>25.053899999999999</v>
      </c>
      <c r="F98" s="54">
        <v>33.4602</v>
      </c>
      <c r="G98" s="54">
        <v>17.839600000000001</v>
      </c>
      <c r="H98" s="54">
        <v>29.123699999999999</v>
      </c>
      <c r="I98" s="54">
        <v>27.293700000000001</v>
      </c>
      <c r="J98" s="54">
        <v>30.0166</v>
      </c>
      <c r="K98" s="54">
        <v>25.427700000000002</v>
      </c>
      <c r="L98" s="54">
        <v>33.4602</v>
      </c>
      <c r="M98" s="54">
        <v>17.839600000000001</v>
      </c>
      <c r="N98" s="54">
        <v>10.6739</v>
      </c>
      <c r="O98" s="54">
        <v>36.681600000000003</v>
      </c>
      <c r="P98" s="54">
        <v>10.5</v>
      </c>
      <c r="Q98" s="54">
        <v>10.5</v>
      </c>
      <c r="R98" s="54">
        <v>0</v>
      </c>
      <c r="S98" s="54">
        <v>0</v>
      </c>
    </row>
    <row r="99" spans="1:19" hidden="1" outlineLevel="1" collapsed="1">
      <c r="A99" s="12">
        <v>43221</v>
      </c>
      <c r="B99" s="54">
        <v>29.496300000000002</v>
      </c>
      <c r="C99" s="54">
        <v>28.0626</v>
      </c>
      <c r="D99" s="54">
        <v>30.256399999999999</v>
      </c>
      <c r="E99" s="54">
        <v>26.1236</v>
      </c>
      <c r="F99" s="54">
        <v>31.856300000000001</v>
      </c>
      <c r="G99" s="54">
        <v>18.763500000000001</v>
      </c>
      <c r="H99" s="54">
        <v>29.5092</v>
      </c>
      <c r="I99" s="54">
        <v>28.0625</v>
      </c>
      <c r="J99" s="54">
        <v>30.276900000000001</v>
      </c>
      <c r="K99" s="54">
        <v>26.2182</v>
      </c>
      <c r="L99" s="54">
        <v>31.856300000000001</v>
      </c>
      <c r="M99" s="54">
        <v>18.763500000000001</v>
      </c>
      <c r="N99" s="54">
        <v>10.6791</v>
      </c>
      <c r="O99" s="54">
        <v>37.585099999999997</v>
      </c>
      <c r="P99" s="54">
        <v>10.5</v>
      </c>
      <c r="Q99" s="54">
        <v>10.5</v>
      </c>
      <c r="R99" s="54">
        <v>0</v>
      </c>
      <c r="S99" s="54">
        <v>0</v>
      </c>
    </row>
    <row r="100" spans="1:19" hidden="1" outlineLevel="1" collapsed="1">
      <c r="A100" s="12">
        <v>43252</v>
      </c>
      <c r="B100" s="54">
        <v>30.258900000000001</v>
      </c>
      <c r="C100" s="54">
        <v>26.927199999999999</v>
      </c>
      <c r="D100" s="54">
        <v>31.979299999999999</v>
      </c>
      <c r="E100" s="54">
        <v>26.078499999999998</v>
      </c>
      <c r="F100" s="54">
        <v>33.793399999999998</v>
      </c>
      <c r="G100" s="54">
        <v>22.852399999999999</v>
      </c>
      <c r="H100" s="54">
        <v>30.258900000000001</v>
      </c>
      <c r="I100" s="54">
        <v>26.927099999999999</v>
      </c>
      <c r="J100" s="54">
        <v>31.979299999999999</v>
      </c>
      <c r="K100" s="54">
        <v>26.078499999999998</v>
      </c>
      <c r="L100" s="54">
        <v>33.793399999999998</v>
      </c>
      <c r="M100" s="54">
        <v>22.852399999999999</v>
      </c>
      <c r="N100" s="54">
        <v>36.654299999999999</v>
      </c>
      <c r="O100" s="54">
        <v>36.654299999999999</v>
      </c>
      <c r="P100" s="54">
        <v>0</v>
      </c>
      <c r="Q100" s="54">
        <v>0</v>
      </c>
      <c r="R100" s="54">
        <v>0</v>
      </c>
      <c r="S100" s="54">
        <v>0</v>
      </c>
    </row>
    <row r="101" spans="1:19" hidden="1" outlineLevel="1" collapsed="1">
      <c r="A101" s="12">
        <v>43282</v>
      </c>
      <c r="B101" s="54">
        <v>32.768099999999997</v>
      </c>
      <c r="C101" s="54">
        <v>29.401599999999998</v>
      </c>
      <c r="D101" s="54">
        <v>34.3551</v>
      </c>
      <c r="E101" s="54">
        <v>26.7117</v>
      </c>
      <c r="F101" s="54">
        <v>37.428800000000003</v>
      </c>
      <c r="G101" s="54">
        <v>24.999099999999999</v>
      </c>
      <c r="H101" s="54">
        <v>32.806800000000003</v>
      </c>
      <c r="I101" s="54">
        <v>29.401299999999999</v>
      </c>
      <c r="J101" s="54">
        <v>34.417299999999997</v>
      </c>
      <c r="K101" s="54">
        <v>26.7117</v>
      </c>
      <c r="L101" s="54">
        <v>37.428800000000003</v>
      </c>
      <c r="M101" s="54">
        <v>25.589400000000001</v>
      </c>
      <c r="N101" s="54">
        <v>14.933199999999999</v>
      </c>
      <c r="O101" s="54">
        <v>37.075299999999999</v>
      </c>
      <c r="P101" s="54">
        <v>14.8</v>
      </c>
      <c r="Q101" s="54">
        <v>0</v>
      </c>
      <c r="R101" s="54">
        <v>0</v>
      </c>
      <c r="S101" s="54">
        <v>14.8</v>
      </c>
    </row>
    <row r="102" spans="1:19" hidden="1" outlineLevel="1" collapsed="1">
      <c r="A102" s="12">
        <v>43313</v>
      </c>
      <c r="B102" s="54">
        <v>31.156400000000001</v>
      </c>
      <c r="C102" s="54">
        <v>29.028600000000001</v>
      </c>
      <c r="D102" s="54">
        <v>32.445900000000002</v>
      </c>
      <c r="E102" s="54">
        <v>28.4651</v>
      </c>
      <c r="F102" s="54">
        <v>35.297199999999997</v>
      </c>
      <c r="G102" s="54">
        <v>16.328600000000002</v>
      </c>
      <c r="H102" s="54">
        <v>31.156199999999998</v>
      </c>
      <c r="I102" s="54">
        <v>29.028099999999998</v>
      </c>
      <c r="J102" s="54">
        <v>32.445900000000002</v>
      </c>
      <c r="K102" s="54">
        <v>28.4651</v>
      </c>
      <c r="L102" s="54">
        <v>35.297199999999997</v>
      </c>
      <c r="M102" s="54">
        <v>16.328600000000002</v>
      </c>
      <c r="N102" s="54">
        <v>37.7712</v>
      </c>
      <c r="O102" s="54">
        <v>37.7712</v>
      </c>
      <c r="P102" s="54">
        <v>0</v>
      </c>
      <c r="Q102" s="54">
        <v>0</v>
      </c>
      <c r="R102" s="54">
        <v>0</v>
      </c>
      <c r="S102" s="54">
        <v>0</v>
      </c>
    </row>
    <row r="103" spans="1:19" hidden="1" outlineLevel="1" collapsed="1">
      <c r="A103" s="12">
        <v>43344</v>
      </c>
      <c r="B103" s="54">
        <v>31.434000000000001</v>
      </c>
      <c r="C103" s="54">
        <v>29.834299999999999</v>
      </c>
      <c r="D103" s="54">
        <v>32.259399999999999</v>
      </c>
      <c r="E103" s="54">
        <v>25.0853</v>
      </c>
      <c r="F103" s="54">
        <v>35.995399999999997</v>
      </c>
      <c r="G103" s="54">
        <v>19.567900000000002</v>
      </c>
      <c r="H103" s="54">
        <v>31.555199999999999</v>
      </c>
      <c r="I103" s="54">
        <v>29.832000000000001</v>
      </c>
      <c r="J103" s="54">
        <v>32.4544</v>
      </c>
      <c r="K103" s="54">
        <v>25.0853</v>
      </c>
      <c r="L103" s="54">
        <v>35.995399999999997</v>
      </c>
      <c r="M103" s="54">
        <v>20.1876</v>
      </c>
      <c r="N103" s="54">
        <v>15.641299999999999</v>
      </c>
      <c r="O103" s="54">
        <v>40.002499999999998</v>
      </c>
      <c r="P103" s="54">
        <v>15.4</v>
      </c>
      <c r="Q103" s="54">
        <v>0</v>
      </c>
      <c r="R103" s="54">
        <v>0</v>
      </c>
      <c r="S103" s="54">
        <v>15.4</v>
      </c>
    </row>
    <row r="104" spans="1:19" hidden="1" outlineLevel="1" collapsed="1">
      <c r="A104" s="12">
        <v>43374</v>
      </c>
      <c r="B104" s="54">
        <v>33.232500000000002</v>
      </c>
      <c r="C104" s="54">
        <v>33.660200000000003</v>
      </c>
      <c r="D104" s="54">
        <v>33.0289</v>
      </c>
      <c r="E104" s="54">
        <v>32.201500000000003</v>
      </c>
      <c r="F104" s="54">
        <v>34.646700000000003</v>
      </c>
      <c r="G104" s="54">
        <v>20.504799999999999</v>
      </c>
      <c r="H104" s="54">
        <v>33.232500000000002</v>
      </c>
      <c r="I104" s="54">
        <v>33.660200000000003</v>
      </c>
      <c r="J104" s="54">
        <v>33.0289</v>
      </c>
      <c r="K104" s="54">
        <v>32.201500000000003</v>
      </c>
      <c r="L104" s="54">
        <v>34.646700000000003</v>
      </c>
      <c r="M104" s="54">
        <v>20.504799999999999</v>
      </c>
      <c r="N104" s="54">
        <v>36.433700000000002</v>
      </c>
      <c r="O104" s="54">
        <v>36.433700000000002</v>
      </c>
      <c r="P104" s="54">
        <v>0</v>
      </c>
      <c r="Q104" s="54">
        <v>0</v>
      </c>
      <c r="R104" s="54">
        <v>0</v>
      </c>
      <c r="S104" s="54" t="s">
        <v>126</v>
      </c>
    </row>
    <row r="105" spans="1:19" hidden="1" outlineLevel="1" collapsed="1">
      <c r="A105" s="12">
        <v>43405</v>
      </c>
      <c r="B105" s="54">
        <v>32.447800000000001</v>
      </c>
      <c r="C105" s="54">
        <v>32.832900000000002</v>
      </c>
      <c r="D105" s="54">
        <v>32.343800000000002</v>
      </c>
      <c r="E105" s="54">
        <v>32.497100000000003</v>
      </c>
      <c r="F105" s="54">
        <v>34.157299999999999</v>
      </c>
      <c r="G105" s="54">
        <v>16.668399999999998</v>
      </c>
      <c r="H105" s="54">
        <v>32.456899999999997</v>
      </c>
      <c r="I105" s="54">
        <v>32.831800000000001</v>
      </c>
      <c r="J105" s="54">
        <v>32.355699999999999</v>
      </c>
      <c r="K105" s="54">
        <v>32.497100000000003</v>
      </c>
      <c r="L105" s="54">
        <v>34.157299999999999</v>
      </c>
      <c r="M105" s="54">
        <v>16.686299999999999</v>
      </c>
      <c r="N105" s="54">
        <v>16.3033</v>
      </c>
      <c r="O105" s="54">
        <v>40.095100000000002</v>
      </c>
      <c r="P105" s="54">
        <v>14.8</v>
      </c>
      <c r="Q105" s="54">
        <v>0</v>
      </c>
      <c r="R105" s="54">
        <v>0</v>
      </c>
      <c r="S105" s="54">
        <v>14.8</v>
      </c>
    </row>
    <row r="106" spans="1:19" hidden="1" outlineLevel="1" collapsed="1">
      <c r="A106" s="12">
        <v>43435</v>
      </c>
      <c r="B106" s="54">
        <v>31.694099999999999</v>
      </c>
      <c r="C106" s="54">
        <v>30.7349</v>
      </c>
      <c r="D106" s="54">
        <v>31.957699999999999</v>
      </c>
      <c r="E106" s="54">
        <v>32.8902</v>
      </c>
      <c r="F106" s="54">
        <v>33.482999999999997</v>
      </c>
      <c r="G106" s="54">
        <v>18.781400000000001</v>
      </c>
      <c r="H106" s="54">
        <v>31.6935</v>
      </c>
      <c r="I106" s="54">
        <v>30.732099999999999</v>
      </c>
      <c r="J106" s="54">
        <v>31.957699999999999</v>
      </c>
      <c r="K106" s="54">
        <v>32.8902</v>
      </c>
      <c r="L106" s="54">
        <v>33.482999999999997</v>
      </c>
      <c r="M106" s="54">
        <v>18.781400000000001</v>
      </c>
      <c r="N106" s="54">
        <v>42.272300000000001</v>
      </c>
      <c r="O106" s="54">
        <v>42.272300000000001</v>
      </c>
      <c r="P106" s="54">
        <v>0</v>
      </c>
      <c r="Q106" s="54">
        <v>0</v>
      </c>
      <c r="R106" s="54">
        <v>0</v>
      </c>
      <c r="S106" s="54" t="s">
        <v>126</v>
      </c>
    </row>
    <row r="107" spans="1:19" hidden="1" outlineLevel="1" collapsed="1">
      <c r="A107" s="12">
        <v>43466</v>
      </c>
      <c r="B107" s="54">
        <v>32.068800000000003</v>
      </c>
      <c r="C107" s="54">
        <v>26.188700000000001</v>
      </c>
      <c r="D107" s="54">
        <v>34.174900000000001</v>
      </c>
      <c r="E107" s="54">
        <v>37.507100000000001</v>
      </c>
      <c r="F107" s="54">
        <v>33.189100000000003</v>
      </c>
      <c r="G107" s="54">
        <v>17.717600000000001</v>
      </c>
      <c r="H107" s="54">
        <v>32.098599999999998</v>
      </c>
      <c r="I107" s="54">
        <v>26.186599999999999</v>
      </c>
      <c r="J107" s="54">
        <v>34.219799999999999</v>
      </c>
      <c r="K107" s="54">
        <v>37.648400000000002</v>
      </c>
      <c r="L107" s="54">
        <v>33.189100000000003</v>
      </c>
      <c r="M107" s="54">
        <v>17.717600000000001</v>
      </c>
      <c r="N107" s="54">
        <v>10.781499999999999</v>
      </c>
      <c r="O107" s="54">
        <v>43.8249</v>
      </c>
      <c r="P107" s="54">
        <v>10</v>
      </c>
      <c r="Q107" s="54">
        <v>10</v>
      </c>
      <c r="R107" s="54">
        <v>0</v>
      </c>
      <c r="S107" s="54" t="s">
        <v>126</v>
      </c>
    </row>
    <row r="108" spans="1:19" hidden="1" outlineLevel="1" collapsed="1">
      <c r="A108" s="12">
        <v>43497</v>
      </c>
      <c r="B108" s="54">
        <v>32.802500000000002</v>
      </c>
      <c r="C108" s="54">
        <v>31.251999999999999</v>
      </c>
      <c r="D108" s="54">
        <v>33.252499999999998</v>
      </c>
      <c r="E108" s="54">
        <v>35.575299999999999</v>
      </c>
      <c r="F108" s="54">
        <v>32.657699999999998</v>
      </c>
      <c r="G108" s="54">
        <v>17.119299999999999</v>
      </c>
      <c r="H108" s="54">
        <v>32.719200000000001</v>
      </c>
      <c r="I108" s="54">
        <v>30.856300000000001</v>
      </c>
      <c r="J108" s="54">
        <v>33.252499999999998</v>
      </c>
      <c r="K108" s="54">
        <v>35.575299999999999</v>
      </c>
      <c r="L108" s="54">
        <v>32.657699999999998</v>
      </c>
      <c r="M108" s="54">
        <v>17.119299999999999</v>
      </c>
      <c r="N108" s="54">
        <v>59.652500000000003</v>
      </c>
      <c r="O108" s="54">
        <v>59.652500000000003</v>
      </c>
      <c r="P108" s="54">
        <v>0</v>
      </c>
      <c r="Q108" s="54">
        <v>0</v>
      </c>
      <c r="R108" s="54">
        <v>0</v>
      </c>
      <c r="S108" s="54" t="s">
        <v>126</v>
      </c>
    </row>
    <row r="109" spans="1:19" hidden="1" outlineLevel="1" collapsed="1">
      <c r="A109" s="12">
        <v>43525</v>
      </c>
      <c r="B109" s="54">
        <v>30.851199999999999</v>
      </c>
      <c r="C109" s="54">
        <v>33.380400000000002</v>
      </c>
      <c r="D109" s="54">
        <v>30.247499999999999</v>
      </c>
      <c r="E109" s="54">
        <v>29.885400000000001</v>
      </c>
      <c r="F109" s="54">
        <v>31.501300000000001</v>
      </c>
      <c r="G109" s="54">
        <v>17.3108</v>
      </c>
      <c r="H109" s="54">
        <v>30.8568</v>
      </c>
      <c r="I109" s="54">
        <v>33.379399999999997</v>
      </c>
      <c r="J109" s="54">
        <v>30.2547</v>
      </c>
      <c r="K109" s="54">
        <v>29.905100000000001</v>
      </c>
      <c r="L109" s="54">
        <v>31.501300000000001</v>
      </c>
      <c r="M109" s="54">
        <v>17.3108</v>
      </c>
      <c r="N109" s="54">
        <v>14.6972</v>
      </c>
      <c r="O109" s="54">
        <v>36.392699999999998</v>
      </c>
      <c r="P109" s="54">
        <v>10</v>
      </c>
      <c r="Q109" s="54">
        <v>10</v>
      </c>
      <c r="R109" s="54">
        <v>0</v>
      </c>
      <c r="S109" s="54" t="s">
        <v>126</v>
      </c>
    </row>
    <row r="110" spans="1:19" hidden="1" outlineLevel="1" collapsed="1">
      <c r="A110" s="12">
        <v>43556</v>
      </c>
      <c r="B110" s="54">
        <v>32.094000000000001</v>
      </c>
      <c r="C110" s="54">
        <v>31.948499999999999</v>
      </c>
      <c r="D110" s="54">
        <v>32.135899999999999</v>
      </c>
      <c r="E110" s="54">
        <v>35.0246</v>
      </c>
      <c r="F110" s="54">
        <v>31.588000000000001</v>
      </c>
      <c r="G110" s="54">
        <v>19.146100000000001</v>
      </c>
      <c r="H110" s="54">
        <v>32.093899999999998</v>
      </c>
      <c r="I110" s="54">
        <v>31.947800000000001</v>
      </c>
      <c r="J110" s="54">
        <v>32.135899999999999</v>
      </c>
      <c r="K110" s="54">
        <v>35.0246</v>
      </c>
      <c r="L110" s="54">
        <v>31.588000000000001</v>
      </c>
      <c r="M110" s="54">
        <v>19.146100000000001</v>
      </c>
      <c r="N110" s="54">
        <v>36.502200000000002</v>
      </c>
      <c r="O110" s="54">
        <v>36.502200000000002</v>
      </c>
      <c r="P110" s="54">
        <v>0</v>
      </c>
      <c r="Q110" s="54">
        <v>0</v>
      </c>
      <c r="R110" s="54">
        <v>0</v>
      </c>
      <c r="S110" s="54">
        <v>0</v>
      </c>
    </row>
    <row r="111" spans="1:19" hidden="1" outlineLevel="1" collapsed="1">
      <c r="A111" s="12">
        <v>43586</v>
      </c>
      <c r="B111" s="54">
        <v>33.022399999999998</v>
      </c>
      <c r="C111" s="54">
        <v>32.518700000000003</v>
      </c>
      <c r="D111" s="54">
        <v>33.152900000000002</v>
      </c>
      <c r="E111" s="54">
        <v>36.435600000000001</v>
      </c>
      <c r="F111" s="54">
        <v>32.241700000000002</v>
      </c>
      <c r="G111" s="54">
        <v>20.552099999999999</v>
      </c>
      <c r="H111" s="54">
        <v>33.072600000000001</v>
      </c>
      <c r="I111" s="54">
        <v>32.515599999999999</v>
      </c>
      <c r="J111" s="54">
        <v>33.217300000000002</v>
      </c>
      <c r="K111" s="54">
        <v>36.435600000000001</v>
      </c>
      <c r="L111" s="54">
        <v>32.241700000000002</v>
      </c>
      <c r="M111" s="54">
        <v>21.066800000000001</v>
      </c>
      <c r="N111" s="54">
        <v>12.200699999999999</v>
      </c>
      <c r="O111" s="54">
        <v>46.540799999999997</v>
      </c>
      <c r="P111" s="54">
        <v>11.532999999999999</v>
      </c>
      <c r="Q111" s="54">
        <v>0</v>
      </c>
      <c r="R111" s="54">
        <v>0</v>
      </c>
      <c r="S111" s="54">
        <v>11.532999999999999</v>
      </c>
    </row>
    <row r="112" spans="1:19" hidden="1" outlineLevel="1" collapsed="1">
      <c r="A112" s="12">
        <v>43617</v>
      </c>
      <c r="B112" s="54">
        <v>32.528500000000001</v>
      </c>
      <c r="C112" s="54">
        <v>36.672699999999999</v>
      </c>
      <c r="D112" s="54">
        <v>31.398199999999999</v>
      </c>
      <c r="E112" s="54">
        <v>33.223100000000002</v>
      </c>
      <c r="F112" s="54">
        <v>32.550899999999999</v>
      </c>
      <c r="G112" s="54">
        <v>17.9635</v>
      </c>
      <c r="H112" s="54">
        <v>32.683500000000002</v>
      </c>
      <c r="I112" s="54">
        <v>36.672499999999999</v>
      </c>
      <c r="J112" s="54">
        <v>31.583500000000001</v>
      </c>
      <c r="K112" s="54">
        <v>33.223100000000002</v>
      </c>
      <c r="L112" s="54">
        <v>32.550899999999999</v>
      </c>
      <c r="M112" s="54">
        <v>18.3749</v>
      </c>
      <c r="N112" s="54">
        <v>14.863099999999999</v>
      </c>
      <c r="O112" s="54">
        <v>39.449800000000003</v>
      </c>
      <c r="P112" s="54">
        <v>14.8</v>
      </c>
      <c r="Q112" s="54">
        <v>0</v>
      </c>
      <c r="R112" s="54">
        <v>0</v>
      </c>
      <c r="S112" s="54">
        <v>14.8</v>
      </c>
    </row>
    <row r="113" spans="1:19" hidden="1" outlineLevel="1" collapsed="1">
      <c r="A113" s="12">
        <v>43647</v>
      </c>
      <c r="B113" s="54">
        <v>34.984999999999999</v>
      </c>
      <c r="C113" s="54">
        <v>36.924999999999997</v>
      </c>
      <c r="D113" s="54">
        <v>34.539900000000003</v>
      </c>
      <c r="E113" s="54">
        <v>37.165599999999998</v>
      </c>
      <c r="F113" s="54">
        <v>31.15</v>
      </c>
      <c r="G113" s="54">
        <v>25.6006</v>
      </c>
      <c r="H113" s="54">
        <v>34.984200000000001</v>
      </c>
      <c r="I113" s="54">
        <v>36.926099999999998</v>
      </c>
      <c r="J113" s="54">
        <v>34.539900000000003</v>
      </c>
      <c r="K113" s="54">
        <v>37.165599999999998</v>
      </c>
      <c r="L113" s="54">
        <v>31.15</v>
      </c>
      <c r="M113" s="54">
        <v>25.6006</v>
      </c>
      <c r="N113" s="54">
        <v>36.509300000000003</v>
      </c>
      <c r="O113" s="54">
        <v>36.509300000000003</v>
      </c>
      <c r="P113" s="54">
        <v>0</v>
      </c>
      <c r="Q113" s="54">
        <v>0</v>
      </c>
      <c r="R113" s="54">
        <v>0</v>
      </c>
      <c r="S113" s="54">
        <v>0</v>
      </c>
    </row>
    <row r="114" spans="1:19" hidden="1" outlineLevel="1" collapsed="1">
      <c r="A114" s="12">
        <v>43678</v>
      </c>
      <c r="B114" s="54">
        <v>37.328099999999999</v>
      </c>
      <c r="C114" s="54">
        <v>37.6494</v>
      </c>
      <c r="D114" s="54">
        <v>37.286000000000001</v>
      </c>
      <c r="E114" s="54">
        <v>39.799799999999998</v>
      </c>
      <c r="F114" s="54">
        <v>31.236499999999999</v>
      </c>
      <c r="G114" s="54">
        <v>18.631699999999999</v>
      </c>
      <c r="H114" s="54">
        <v>37.340299999999999</v>
      </c>
      <c r="I114" s="54">
        <v>37.646599999999999</v>
      </c>
      <c r="J114" s="54">
        <v>37.3001</v>
      </c>
      <c r="K114" s="54">
        <v>39.799799999999998</v>
      </c>
      <c r="L114" s="54">
        <v>31.236499999999999</v>
      </c>
      <c r="M114" s="54">
        <v>18.703700000000001</v>
      </c>
      <c r="N114" s="54">
        <v>16.852699999999999</v>
      </c>
      <c r="O114" s="54">
        <v>45.802799999999998</v>
      </c>
      <c r="P114" s="54">
        <v>14.8</v>
      </c>
      <c r="Q114" s="54">
        <v>0</v>
      </c>
      <c r="R114" s="54">
        <v>0</v>
      </c>
      <c r="S114" s="54">
        <v>14.8</v>
      </c>
    </row>
    <row r="115" spans="1:19" hidden="1" outlineLevel="1" collapsed="1">
      <c r="A115" s="12">
        <v>43709</v>
      </c>
      <c r="B115" s="54">
        <v>36.4452</v>
      </c>
      <c r="C115" s="54">
        <v>37.628599999999999</v>
      </c>
      <c r="D115" s="54">
        <v>36.284599999999998</v>
      </c>
      <c r="E115" s="54">
        <v>39.4803</v>
      </c>
      <c r="F115" s="54">
        <v>29.2438</v>
      </c>
      <c r="G115" s="54">
        <v>18.079999999999998</v>
      </c>
      <c r="H115" s="54">
        <v>36.4452</v>
      </c>
      <c r="I115" s="54">
        <v>37.628700000000002</v>
      </c>
      <c r="J115" s="54">
        <v>36.284599999999998</v>
      </c>
      <c r="K115" s="54">
        <v>39.4803</v>
      </c>
      <c r="L115" s="54">
        <v>29.2438</v>
      </c>
      <c r="M115" s="54">
        <v>18.079999999999998</v>
      </c>
      <c r="N115" s="54">
        <v>36.507599999999996</v>
      </c>
      <c r="O115" s="54">
        <v>36.507599999999996</v>
      </c>
      <c r="P115" s="54">
        <v>0</v>
      </c>
      <c r="Q115" s="54">
        <v>0</v>
      </c>
      <c r="R115" s="54">
        <v>0</v>
      </c>
      <c r="S115" s="54">
        <v>0</v>
      </c>
    </row>
    <row r="116" spans="1:19" hidden="1" outlineLevel="1" collapsed="1">
      <c r="A116" s="12">
        <v>43739</v>
      </c>
      <c r="B116" s="54">
        <v>37.406799999999997</v>
      </c>
      <c r="C116" s="54">
        <v>37.282800000000002</v>
      </c>
      <c r="D116" s="54">
        <v>37.426200000000001</v>
      </c>
      <c r="E116" s="54">
        <v>39.827199999999998</v>
      </c>
      <c r="F116" s="54">
        <v>30.752400000000002</v>
      </c>
      <c r="G116" s="54">
        <v>18.924099999999999</v>
      </c>
      <c r="H116" s="54">
        <v>37.418399999999998</v>
      </c>
      <c r="I116" s="54">
        <v>37.282299999999999</v>
      </c>
      <c r="J116" s="54">
        <v>37.439700000000002</v>
      </c>
      <c r="K116" s="54">
        <v>39.827199999999998</v>
      </c>
      <c r="L116" s="54">
        <v>30.752400000000002</v>
      </c>
      <c r="M116" s="54">
        <v>19.191099999999999</v>
      </c>
      <c r="N116" s="54">
        <v>9.7684999999999995</v>
      </c>
      <c r="O116" s="54">
        <v>42.469299999999997</v>
      </c>
      <c r="P116" s="54">
        <v>8.7484999999999999</v>
      </c>
      <c r="Q116" s="54">
        <v>0</v>
      </c>
      <c r="R116" s="54">
        <v>0</v>
      </c>
      <c r="S116" s="54">
        <v>8.7484999999999999</v>
      </c>
    </row>
    <row r="117" spans="1:19" hidden="1" outlineLevel="1" collapsed="1">
      <c r="A117" s="12">
        <v>43770</v>
      </c>
      <c r="B117" s="54">
        <v>36.915999999999997</v>
      </c>
      <c r="C117" s="54">
        <v>37.247700000000002</v>
      </c>
      <c r="D117" s="54">
        <v>36.866700000000002</v>
      </c>
      <c r="E117" s="54">
        <v>39.697600000000001</v>
      </c>
      <c r="F117" s="54">
        <v>29.934200000000001</v>
      </c>
      <c r="G117" s="54">
        <v>18.7529</v>
      </c>
      <c r="H117" s="54">
        <v>36.942599999999999</v>
      </c>
      <c r="I117" s="54">
        <v>37.247799999999998</v>
      </c>
      <c r="J117" s="54">
        <v>36.897199999999998</v>
      </c>
      <c r="K117" s="54">
        <v>39.697600000000001</v>
      </c>
      <c r="L117" s="54">
        <v>29.934200000000001</v>
      </c>
      <c r="M117" s="54">
        <v>19.0258</v>
      </c>
      <c r="N117" s="54">
        <v>11.334300000000001</v>
      </c>
      <c r="O117" s="54">
        <v>36.5</v>
      </c>
      <c r="P117" s="54">
        <v>11.0602</v>
      </c>
      <c r="Q117" s="54">
        <v>0</v>
      </c>
      <c r="R117" s="54">
        <v>0</v>
      </c>
      <c r="S117" s="54">
        <v>11.0602</v>
      </c>
    </row>
    <row r="118" spans="1:19" hidden="1" outlineLevel="1" collapsed="1">
      <c r="A118" s="12">
        <v>43800</v>
      </c>
      <c r="B118" s="54">
        <v>37.631</v>
      </c>
      <c r="C118" s="54">
        <v>38.157699999999998</v>
      </c>
      <c r="D118" s="54">
        <v>37.558900000000001</v>
      </c>
      <c r="E118" s="54">
        <v>39.836399999999998</v>
      </c>
      <c r="F118" s="54">
        <v>30.413900000000002</v>
      </c>
      <c r="G118" s="54">
        <v>21.031400000000001</v>
      </c>
      <c r="H118" s="54">
        <v>37.716500000000003</v>
      </c>
      <c r="I118" s="54">
        <v>38.157899999999998</v>
      </c>
      <c r="J118" s="54">
        <v>37.655900000000003</v>
      </c>
      <c r="K118" s="54">
        <v>39.836399999999998</v>
      </c>
      <c r="L118" s="54">
        <v>30.413900000000002</v>
      </c>
      <c r="M118" s="54">
        <v>23.016999999999999</v>
      </c>
      <c r="N118" s="54">
        <v>12.962999999999999</v>
      </c>
      <c r="O118" s="54">
        <v>37.442399999999999</v>
      </c>
      <c r="P118" s="54">
        <v>12.787699999999999</v>
      </c>
      <c r="Q118" s="54">
        <v>0</v>
      </c>
      <c r="R118" s="54">
        <v>0</v>
      </c>
      <c r="S118" s="54">
        <v>12.787699999999999</v>
      </c>
    </row>
    <row r="119" spans="1:19" hidden="1" outlineLevel="1" collapsed="1">
      <c r="A119" s="12">
        <v>43831</v>
      </c>
      <c r="B119" s="54">
        <v>38.911799999999999</v>
      </c>
      <c r="C119" s="54">
        <v>39.109699999999997</v>
      </c>
      <c r="D119" s="54">
        <v>38.879199999999997</v>
      </c>
      <c r="E119" s="54">
        <v>40.494399999999999</v>
      </c>
      <c r="F119" s="54">
        <v>33.321100000000001</v>
      </c>
      <c r="G119" s="54">
        <v>22.993400000000001</v>
      </c>
      <c r="H119" s="54">
        <v>38.9285</v>
      </c>
      <c r="I119" s="54">
        <v>39.110300000000002</v>
      </c>
      <c r="J119" s="54">
        <v>38.898499999999999</v>
      </c>
      <c r="K119" s="54">
        <v>40.494399999999999</v>
      </c>
      <c r="L119" s="54">
        <v>33.321100000000001</v>
      </c>
      <c r="M119" s="54">
        <v>23.733699999999999</v>
      </c>
      <c r="N119" s="54">
        <v>10.9521</v>
      </c>
      <c r="O119" s="54">
        <v>37.092100000000002</v>
      </c>
      <c r="P119" s="54">
        <v>8.8754000000000008</v>
      </c>
      <c r="Q119" s="54">
        <v>0</v>
      </c>
      <c r="R119" s="54">
        <v>0</v>
      </c>
      <c r="S119" s="54">
        <v>8.8754000000000008</v>
      </c>
    </row>
    <row r="120" spans="1:19" hidden="1" outlineLevel="1" collapsed="1">
      <c r="A120" s="12">
        <v>43862</v>
      </c>
      <c r="B120" s="54">
        <v>38.999699999999997</v>
      </c>
      <c r="C120" s="54">
        <v>38.366399999999999</v>
      </c>
      <c r="D120" s="54">
        <v>39.112699999999997</v>
      </c>
      <c r="E120" s="54">
        <v>40.577800000000003</v>
      </c>
      <c r="F120" s="54">
        <v>34.816800000000001</v>
      </c>
      <c r="G120" s="54">
        <v>21.040099999999999</v>
      </c>
      <c r="H120" s="54">
        <v>38.9998</v>
      </c>
      <c r="I120" s="54">
        <v>38.366700000000002</v>
      </c>
      <c r="J120" s="54">
        <v>39.112699999999997</v>
      </c>
      <c r="K120" s="54">
        <v>40.577800000000003</v>
      </c>
      <c r="L120" s="54">
        <v>34.816800000000001</v>
      </c>
      <c r="M120" s="54">
        <v>21.040099999999999</v>
      </c>
      <c r="N120" s="54">
        <v>37.819899999999997</v>
      </c>
      <c r="O120" s="54">
        <v>37.819899999999997</v>
      </c>
      <c r="P120" s="54">
        <v>0</v>
      </c>
      <c r="Q120" s="54">
        <v>0</v>
      </c>
      <c r="R120" s="54">
        <v>0</v>
      </c>
      <c r="S120" s="54" t="s">
        <v>126</v>
      </c>
    </row>
    <row r="121" spans="1:19" hidden="1" outlineLevel="1" collapsed="1">
      <c r="A121" s="12">
        <v>43891</v>
      </c>
      <c r="B121" s="54">
        <v>38.4604</v>
      </c>
      <c r="C121" s="54">
        <v>36.068899999999999</v>
      </c>
      <c r="D121" s="54">
        <v>38.857500000000002</v>
      </c>
      <c r="E121" s="54">
        <v>40.609200000000001</v>
      </c>
      <c r="F121" s="54">
        <v>33.311199999999999</v>
      </c>
      <c r="G121" s="54">
        <v>18.059799999999999</v>
      </c>
      <c r="H121" s="54">
        <v>38.491900000000001</v>
      </c>
      <c r="I121" s="54">
        <v>36.068199999999997</v>
      </c>
      <c r="J121" s="54">
        <v>38.894799999999996</v>
      </c>
      <c r="K121" s="54">
        <v>40.636400000000002</v>
      </c>
      <c r="L121" s="54">
        <v>33.311199999999999</v>
      </c>
      <c r="M121" s="54">
        <v>18.261199999999999</v>
      </c>
      <c r="N121" s="54">
        <v>7.4688999999999997</v>
      </c>
      <c r="O121" s="54">
        <v>39.116100000000003</v>
      </c>
      <c r="P121" s="54">
        <v>6.5175999999999998</v>
      </c>
      <c r="Q121" s="54">
        <v>2.0099999999999998</v>
      </c>
      <c r="R121" s="54">
        <v>0</v>
      </c>
      <c r="S121" s="54">
        <v>10.863799999999999</v>
      </c>
    </row>
    <row r="122" spans="1:19" hidden="1" outlineLevel="1" collapsed="1">
      <c r="A122" s="12">
        <v>43922</v>
      </c>
      <c r="B122" s="54">
        <v>39.318399999999997</v>
      </c>
      <c r="C122" s="54">
        <v>36.6479</v>
      </c>
      <c r="D122" s="54">
        <v>39.794400000000003</v>
      </c>
      <c r="E122" s="54">
        <v>41.437899999999999</v>
      </c>
      <c r="F122" s="54">
        <v>34.956200000000003</v>
      </c>
      <c r="G122" s="54">
        <v>13.991</v>
      </c>
      <c r="H122" s="54">
        <v>39.375799999999998</v>
      </c>
      <c r="I122" s="54">
        <v>36.6479</v>
      </c>
      <c r="J122" s="54">
        <v>39.8628</v>
      </c>
      <c r="K122" s="54">
        <v>41.488900000000001</v>
      </c>
      <c r="L122" s="54">
        <v>34.956200000000003</v>
      </c>
      <c r="M122" s="54">
        <v>14.1404</v>
      </c>
      <c r="N122" s="54">
        <v>5.7302</v>
      </c>
      <c r="O122" s="54">
        <v>36.514000000000003</v>
      </c>
      <c r="P122" s="54">
        <v>5.2485999999999997</v>
      </c>
      <c r="Q122" s="54">
        <v>2.0099999999999998</v>
      </c>
      <c r="R122" s="54">
        <v>0</v>
      </c>
      <c r="S122" s="54">
        <v>9.2014999999999993</v>
      </c>
    </row>
    <row r="123" spans="1:19" hidden="1" outlineLevel="1" collapsed="1">
      <c r="A123" s="12">
        <v>43952</v>
      </c>
      <c r="B123" s="54">
        <v>38.031999999999996</v>
      </c>
      <c r="C123" s="54">
        <v>36.878999999999998</v>
      </c>
      <c r="D123" s="54">
        <v>38.204000000000001</v>
      </c>
      <c r="E123" s="54">
        <v>41.504300000000001</v>
      </c>
      <c r="F123" s="54">
        <v>30.932200000000002</v>
      </c>
      <c r="G123" s="54">
        <v>16.834399999999999</v>
      </c>
      <c r="H123" s="54">
        <v>38.124099999999999</v>
      </c>
      <c r="I123" s="54">
        <v>36.879100000000001</v>
      </c>
      <c r="J123" s="54">
        <v>38.310400000000001</v>
      </c>
      <c r="K123" s="54">
        <v>41.586500000000001</v>
      </c>
      <c r="L123" s="54">
        <v>30.932200000000002</v>
      </c>
      <c r="M123" s="54">
        <v>17.023800000000001</v>
      </c>
      <c r="N123" s="54">
        <v>7.1454000000000004</v>
      </c>
      <c r="O123" s="54">
        <v>36.520400000000002</v>
      </c>
      <c r="P123" s="54">
        <v>6.8181000000000003</v>
      </c>
      <c r="Q123" s="54">
        <v>2.0099999999999998</v>
      </c>
      <c r="R123" s="54">
        <v>0</v>
      </c>
      <c r="S123" s="54">
        <v>11.0602</v>
      </c>
    </row>
    <row r="124" spans="1:19" hidden="1" outlineLevel="1" collapsed="1">
      <c r="A124" s="12">
        <v>43983</v>
      </c>
      <c r="B124" s="54">
        <v>39.1843</v>
      </c>
      <c r="C124" s="54">
        <v>36.945999999999998</v>
      </c>
      <c r="D124" s="54">
        <v>39.532800000000002</v>
      </c>
      <c r="E124" s="54">
        <v>41.448700000000002</v>
      </c>
      <c r="F124" s="54">
        <v>35.234699999999997</v>
      </c>
      <c r="G124" s="54">
        <v>14.656700000000001</v>
      </c>
      <c r="H124" s="54">
        <v>39.2089</v>
      </c>
      <c r="I124" s="54">
        <v>36.945599999999999</v>
      </c>
      <c r="J124" s="54">
        <v>39.561500000000002</v>
      </c>
      <c r="K124" s="54">
        <v>41.487400000000001</v>
      </c>
      <c r="L124" s="54">
        <v>35.234699999999997</v>
      </c>
      <c r="M124" s="54">
        <v>14.656700000000001</v>
      </c>
      <c r="N124" s="54">
        <v>11.236800000000001</v>
      </c>
      <c r="O124" s="54">
        <v>38.424100000000003</v>
      </c>
      <c r="P124" s="54">
        <v>9.9785000000000004</v>
      </c>
      <c r="Q124" s="54">
        <v>9.9785000000000004</v>
      </c>
      <c r="R124" s="54">
        <v>0</v>
      </c>
      <c r="S124" s="54" t="s">
        <v>126</v>
      </c>
    </row>
    <row r="125" spans="1:19" hidden="1" outlineLevel="1" collapsed="1">
      <c r="A125" s="12">
        <v>44013</v>
      </c>
      <c r="B125" s="54">
        <v>38.257899999999999</v>
      </c>
      <c r="C125" s="54">
        <v>37.122999999999998</v>
      </c>
      <c r="D125" s="54">
        <v>38.435499999999998</v>
      </c>
      <c r="E125" s="54">
        <v>41.075099999999999</v>
      </c>
      <c r="F125" s="54">
        <v>33.011200000000002</v>
      </c>
      <c r="G125" s="54">
        <v>17.304099999999998</v>
      </c>
      <c r="H125" s="54">
        <v>38.322099999999999</v>
      </c>
      <c r="I125" s="54">
        <v>37.122199999999999</v>
      </c>
      <c r="J125" s="54">
        <v>38.510300000000001</v>
      </c>
      <c r="K125" s="54">
        <v>41.159799999999997</v>
      </c>
      <c r="L125" s="54">
        <v>33.011200000000002</v>
      </c>
      <c r="M125" s="54">
        <v>17.456499999999998</v>
      </c>
      <c r="N125" s="54">
        <v>9.3935999999999993</v>
      </c>
      <c r="O125" s="54">
        <v>42.152299999999997</v>
      </c>
      <c r="P125" s="54">
        <v>9.0798000000000005</v>
      </c>
      <c r="Q125" s="54">
        <v>9.9016999999999999</v>
      </c>
      <c r="R125" s="54">
        <v>0</v>
      </c>
      <c r="S125" s="54">
        <v>5.8265000000000002</v>
      </c>
    </row>
    <row r="126" spans="1:19" hidden="1" outlineLevel="1" collapsed="1">
      <c r="A126" s="12">
        <v>44044</v>
      </c>
      <c r="B126" s="54">
        <v>38.034999999999997</v>
      </c>
      <c r="C126" s="54">
        <v>35.713000000000001</v>
      </c>
      <c r="D126" s="54">
        <v>38.408000000000001</v>
      </c>
      <c r="E126" s="54">
        <v>40.0306</v>
      </c>
      <c r="F126" s="54">
        <v>34.580500000000001</v>
      </c>
      <c r="G126" s="54">
        <v>17.922999999999998</v>
      </c>
      <c r="H126" s="54">
        <v>38.1282</v>
      </c>
      <c r="I126" s="54">
        <v>35.706600000000002</v>
      </c>
      <c r="J126" s="54">
        <v>38.518000000000001</v>
      </c>
      <c r="K126" s="54">
        <v>40.066499999999998</v>
      </c>
      <c r="L126" s="54">
        <v>34.580500000000001</v>
      </c>
      <c r="M126" s="54">
        <v>19.123699999999999</v>
      </c>
      <c r="N126" s="54">
        <v>10.4969</v>
      </c>
      <c r="O126" s="54">
        <v>39.029699999999998</v>
      </c>
      <c r="P126" s="54">
        <v>8.0190999999999999</v>
      </c>
      <c r="Q126" s="54">
        <v>9.9471000000000007</v>
      </c>
      <c r="R126" s="54">
        <v>0</v>
      </c>
      <c r="S126" s="54">
        <v>7.3475999999999999</v>
      </c>
    </row>
    <row r="127" spans="1:19" hidden="1" outlineLevel="1" collapsed="1">
      <c r="A127" s="12">
        <v>44075</v>
      </c>
      <c r="B127" s="54">
        <v>37.826500000000003</v>
      </c>
      <c r="C127" s="54">
        <v>36.909700000000001</v>
      </c>
      <c r="D127" s="54">
        <v>37.974400000000003</v>
      </c>
      <c r="E127" s="54">
        <v>39.554299999999998</v>
      </c>
      <c r="F127" s="54">
        <v>35.728299999999997</v>
      </c>
      <c r="G127" s="54">
        <v>17.313800000000001</v>
      </c>
      <c r="H127" s="54">
        <v>37.965499999999999</v>
      </c>
      <c r="I127" s="54">
        <v>36.909399999999998</v>
      </c>
      <c r="J127" s="54">
        <v>38.136600000000001</v>
      </c>
      <c r="K127" s="54">
        <v>39.6083</v>
      </c>
      <c r="L127" s="54">
        <v>35.728299999999997</v>
      </c>
      <c r="M127" s="54">
        <v>18.338999999999999</v>
      </c>
      <c r="N127" s="54">
        <v>8.6343999999999994</v>
      </c>
      <c r="O127" s="54">
        <v>37.177399999999999</v>
      </c>
      <c r="P127" s="54">
        <v>7.7287999999999997</v>
      </c>
      <c r="Q127" s="54">
        <v>5.9705000000000004</v>
      </c>
      <c r="R127" s="54">
        <v>0</v>
      </c>
      <c r="S127" s="54">
        <v>8.2688000000000006</v>
      </c>
    </row>
    <row r="128" spans="1:19" hidden="1" outlineLevel="1" collapsed="1">
      <c r="A128" s="12">
        <v>44105</v>
      </c>
      <c r="B128" s="54">
        <v>37.047899999999998</v>
      </c>
      <c r="C128" s="54">
        <v>36.539200000000001</v>
      </c>
      <c r="D128" s="54">
        <v>37.127400000000002</v>
      </c>
      <c r="E128" s="54">
        <v>39.963500000000003</v>
      </c>
      <c r="F128" s="54">
        <v>31.323499999999999</v>
      </c>
      <c r="G128" s="54">
        <v>18.044499999999999</v>
      </c>
      <c r="H128" s="54">
        <v>37.0471</v>
      </c>
      <c r="I128" s="54">
        <v>36.533499999999997</v>
      </c>
      <c r="J128" s="54">
        <v>37.127400000000002</v>
      </c>
      <c r="K128" s="54">
        <v>39.963500000000003</v>
      </c>
      <c r="L128" s="54">
        <v>31.323499999999999</v>
      </c>
      <c r="M128" s="54">
        <v>18.044499999999999</v>
      </c>
      <c r="N128" s="54">
        <v>47.866900000000001</v>
      </c>
      <c r="O128" s="54">
        <v>47.866900000000001</v>
      </c>
      <c r="P128" s="54">
        <v>0</v>
      </c>
      <c r="Q128" s="54">
        <v>0</v>
      </c>
      <c r="R128" s="54">
        <v>0</v>
      </c>
      <c r="S128" s="54" t="s">
        <v>126</v>
      </c>
    </row>
    <row r="129" spans="1:19" hidden="1" outlineLevel="1" collapsed="1">
      <c r="A129" s="12">
        <v>44136</v>
      </c>
      <c r="B129" s="54">
        <v>38.194000000000003</v>
      </c>
      <c r="C129" s="54">
        <v>35.8371</v>
      </c>
      <c r="D129" s="54">
        <v>38.620100000000001</v>
      </c>
      <c r="E129" s="54">
        <v>39.9011</v>
      </c>
      <c r="F129" s="54">
        <v>35.822000000000003</v>
      </c>
      <c r="G129" s="54">
        <v>20.5259</v>
      </c>
      <c r="H129" s="54">
        <v>38.194499999999998</v>
      </c>
      <c r="I129" s="54">
        <v>35.828699999999998</v>
      </c>
      <c r="J129" s="54">
        <v>38.6205</v>
      </c>
      <c r="K129" s="54">
        <v>39.901600000000002</v>
      </c>
      <c r="L129" s="54">
        <v>35.822000000000003</v>
      </c>
      <c r="M129" s="54">
        <v>20.5259</v>
      </c>
      <c r="N129" s="54">
        <v>37.344499999999996</v>
      </c>
      <c r="O129" s="54">
        <v>37.938299999999998</v>
      </c>
      <c r="P129" s="54">
        <v>9.5</v>
      </c>
      <c r="Q129" s="54">
        <v>9.5</v>
      </c>
      <c r="R129" s="54">
        <v>0</v>
      </c>
      <c r="S129" s="54" t="s">
        <v>126</v>
      </c>
    </row>
    <row r="130" spans="1:19" hidden="1" outlineLevel="1" collapsed="1">
      <c r="A130" s="12">
        <v>44166</v>
      </c>
      <c r="B130" s="54">
        <v>36.220799999999997</v>
      </c>
      <c r="C130" s="54">
        <v>35.751199999999997</v>
      </c>
      <c r="D130" s="54">
        <v>36.299900000000001</v>
      </c>
      <c r="E130" s="54">
        <v>37.9664</v>
      </c>
      <c r="F130" s="54">
        <v>32.204799999999999</v>
      </c>
      <c r="G130" s="54">
        <v>18.250900000000001</v>
      </c>
      <c r="H130" s="54">
        <v>36.390500000000003</v>
      </c>
      <c r="I130" s="54">
        <v>35.748800000000003</v>
      </c>
      <c r="J130" s="54">
        <v>36.499299999999998</v>
      </c>
      <c r="K130" s="54">
        <v>38.060699999999997</v>
      </c>
      <c r="L130" s="54">
        <v>32.204799999999999</v>
      </c>
      <c r="M130" s="54">
        <v>19.456900000000001</v>
      </c>
      <c r="N130" s="54">
        <v>11.013199999999999</v>
      </c>
      <c r="O130" s="54">
        <v>39.527700000000003</v>
      </c>
      <c r="P130" s="54">
        <v>10.614000000000001</v>
      </c>
      <c r="Q130" s="54">
        <v>9.5</v>
      </c>
      <c r="R130" s="54">
        <v>0</v>
      </c>
      <c r="S130" s="54">
        <v>11.1899</v>
      </c>
    </row>
    <row r="131" spans="1:19" hidden="1" outlineLevel="1" collapsed="1">
      <c r="A131" s="12">
        <v>44197</v>
      </c>
      <c r="B131" s="54">
        <v>36.0334</v>
      </c>
      <c r="C131" s="54">
        <v>36.396099999999997</v>
      </c>
      <c r="D131" s="54">
        <v>35.974699999999999</v>
      </c>
      <c r="E131" s="54">
        <v>38.342599999999997</v>
      </c>
      <c r="F131" s="54">
        <v>29.057600000000001</v>
      </c>
      <c r="G131" s="54">
        <v>16.802499999999998</v>
      </c>
      <c r="H131" s="54">
        <v>36.075099999999999</v>
      </c>
      <c r="I131" s="54">
        <v>36.397399999999998</v>
      </c>
      <c r="J131" s="54">
        <v>36.0229</v>
      </c>
      <c r="K131" s="54">
        <v>38.357599999999998</v>
      </c>
      <c r="L131" s="54">
        <v>29.057600000000001</v>
      </c>
      <c r="M131" s="54">
        <v>17.1404</v>
      </c>
      <c r="N131" s="54">
        <v>10.538500000000001</v>
      </c>
      <c r="O131" s="54">
        <v>34.320300000000003</v>
      </c>
      <c r="P131" s="54">
        <v>9.1614000000000004</v>
      </c>
      <c r="Q131" s="54">
        <v>9.5</v>
      </c>
      <c r="R131" s="54">
        <v>0</v>
      </c>
      <c r="S131" s="54">
        <v>9.0612999999999992</v>
      </c>
    </row>
    <row r="132" spans="1:19" hidden="1" outlineLevel="1" collapsed="1">
      <c r="A132" s="12">
        <v>44228</v>
      </c>
      <c r="B132" s="54">
        <v>37.045299999999997</v>
      </c>
      <c r="C132" s="54">
        <v>36.248600000000003</v>
      </c>
      <c r="D132" s="54">
        <v>37.183599999999998</v>
      </c>
      <c r="E132" s="54">
        <v>39.001899999999999</v>
      </c>
      <c r="F132" s="54">
        <v>32.572499999999998</v>
      </c>
      <c r="G132" s="54">
        <v>20.031199999999998</v>
      </c>
      <c r="H132" s="54">
        <v>37.045200000000001</v>
      </c>
      <c r="I132" s="54">
        <v>36.247599999999998</v>
      </c>
      <c r="J132" s="54">
        <v>37.183599999999998</v>
      </c>
      <c r="K132" s="54">
        <v>39.001899999999999</v>
      </c>
      <c r="L132" s="54">
        <v>32.572499999999998</v>
      </c>
      <c r="M132" s="54">
        <v>20.031199999999998</v>
      </c>
      <c r="N132" s="54">
        <v>41.863199999999999</v>
      </c>
      <c r="O132" s="54">
        <v>41.863199999999999</v>
      </c>
      <c r="P132" s="54">
        <v>0</v>
      </c>
      <c r="Q132" s="54" t="s">
        <v>126</v>
      </c>
      <c r="R132" s="54">
        <v>0</v>
      </c>
      <c r="S132" s="54" t="s">
        <v>126</v>
      </c>
    </row>
    <row r="133" spans="1:19" hidden="1" outlineLevel="1" collapsed="1">
      <c r="A133" s="12">
        <v>44256</v>
      </c>
      <c r="B133" s="54">
        <v>36.052700000000002</v>
      </c>
      <c r="C133" s="54">
        <v>36.472900000000003</v>
      </c>
      <c r="D133" s="54">
        <v>35.984200000000001</v>
      </c>
      <c r="E133" s="54">
        <v>39.023299999999999</v>
      </c>
      <c r="F133" s="54">
        <v>27.663900000000002</v>
      </c>
      <c r="G133" s="54">
        <v>20.3445</v>
      </c>
      <c r="H133" s="54">
        <v>36.422400000000003</v>
      </c>
      <c r="I133" s="54">
        <v>36.468699999999998</v>
      </c>
      <c r="J133" s="54">
        <v>36.414700000000003</v>
      </c>
      <c r="K133" s="54">
        <v>39.099299999999999</v>
      </c>
      <c r="L133" s="54">
        <v>29.061199999999999</v>
      </c>
      <c r="M133" s="54">
        <v>20.348700000000001</v>
      </c>
      <c r="N133" s="54">
        <v>7.7173999999999996</v>
      </c>
      <c r="O133" s="54">
        <v>44.620800000000003</v>
      </c>
      <c r="P133" s="54">
        <v>7.5082000000000004</v>
      </c>
      <c r="Q133" s="54">
        <v>7.5</v>
      </c>
      <c r="R133" s="54">
        <v>7.5</v>
      </c>
      <c r="S133" s="54">
        <v>12.9154</v>
      </c>
    </row>
    <row r="134" spans="1:19" hidden="1" outlineLevel="1" collapsed="1">
      <c r="A134" s="12">
        <v>44287</v>
      </c>
      <c r="B134" s="54">
        <v>35.736199999999997</v>
      </c>
      <c r="C134" s="54">
        <v>36.722999999999999</v>
      </c>
      <c r="D134" s="54">
        <v>35.569099999999999</v>
      </c>
      <c r="E134" s="54">
        <v>38.780099999999997</v>
      </c>
      <c r="F134" s="54">
        <v>27.272500000000001</v>
      </c>
      <c r="G134" s="54">
        <v>15.774900000000001</v>
      </c>
      <c r="H134" s="54">
        <v>35.7468</v>
      </c>
      <c r="I134" s="54">
        <v>36.726799999999997</v>
      </c>
      <c r="J134" s="54">
        <v>35.581000000000003</v>
      </c>
      <c r="K134" s="54">
        <v>38.797600000000003</v>
      </c>
      <c r="L134" s="54">
        <v>27.272500000000001</v>
      </c>
      <c r="M134" s="54">
        <v>15.774900000000001</v>
      </c>
      <c r="N134" s="54">
        <v>12.3809</v>
      </c>
      <c r="O134" s="54">
        <v>30.600999999999999</v>
      </c>
      <c r="P134" s="54">
        <v>7.9555999999999996</v>
      </c>
      <c r="Q134" s="54">
        <v>7.9555999999999996</v>
      </c>
      <c r="R134" s="54">
        <v>0</v>
      </c>
      <c r="S134" s="54">
        <v>0</v>
      </c>
    </row>
    <row r="135" spans="1:19" hidden="1" outlineLevel="1" collapsed="1">
      <c r="A135" s="12">
        <v>44317</v>
      </c>
      <c r="B135" s="54">
        <v>36.571800000000003</v>
      </c>
      <c r="C135" s="54">
        <v>36.279600000000002</v>
      </c>
      <c r="D135" s="54">
        <v>36.618699999999997</v>
      </c>
      <c r="E135" s="54">
        <v>38.866500000000002</v>
      </c>
      <c r="F135" s="54">
        <v>31.117699999999999</v>
      </c>
      <c r="G135" s="54">
        <v>15.4207</v>
      </c>
      <c r="H135" s="54">
        <v>36.586300000000001</v>
      </c>
      <c r="I135" s="54">
        <v>36.273200000000003</v>
      </c>
      <c r="J135" s="54">
        <v>36.636400000000002</v>
      </c>
      <c r="K135" s="54">
        <v>38.887599999999999</v>
      </c>
      <c r="L135" s="54">
        <v>31.117699999999999</v>
      </c>
      <c r="M135" s="54">
        <v>15.433400000000001</v>
      </c>
      <c r="N135" s="54">
        <v>13.3964</v>
      </c>
      <c r="O135" s="54">
        <v>46.503</v>
      </c>
      <c r="P135" s="54">
        <v>8.1016999999999992</v>
      </c>
      <c r="Q135" s="54">
        <v>7.7571000000000003</v>
      </c>
      <c r="R135" s="54">
        <v>0</v>
      </c>
      <c r="S135" s="54">
        <v>10.1509</v>
      </c>
    </row>
    <row r="136" spans="1:19" hidden="1" outlineLevel="1" collapsed="1">
      <c r="A136" s="12">
        <v>44348</v>
      </c>
      <c r="B136" s="54">
        <v>37.075800000000001</v>
      </c>
      <c r="C136" s="54">
        <v>35.118499999999997</v>
      </c>
      <c r="D136" s="54">
        <v>37.406500000000001</v>
      </c>
      <c r="E136" s="54">
        <v>37.869799999999998</v>
      </c>
      <c r="F136" s="54">
        <v>39.611699999999999</v>
      </c>
      <c r="G136" s="54">
        <v>14.660600000000001</v>
      </c>
      <c r="H136" s="54">
        <v>37.075299999999999</v>
      </c>
      <c r="I136" s="54">
        <v>35.111800000000002</v>
      </c>
      <c r="J136" s="54">
        <v>37.4069</v>
      </c>
      <c r="K136" s="54">
        <v>37.8703</v>
      </c>
      <c r="L136" s="54">
        <v>39.611699999999999</v>
      </c>
      <c r="M136" s="54">
        <v>14.660600000000001</v>
      </c>
      <c r="N136" s="54">
        <v>43.073300000000003</v>
      </c>
      <c r="O136" s="54">
        <v>48.629800000000003</v>
      </c>
      <c r="P136" s="54">
        <v>9</v>
      </c>
      <c r="Q136" s="54">
        <v>9</v>
      </c>
      <c r="R136" s="54">
        <v>0</v>
      </c>
      <c r="S136" s="54" t="s">
        <v>126</v>
      </c>
    </row>
    <row r="137" spans="1:19" hidden="1" outlineLevel="1" collapsed="1">
      <c r="A137" s="12">
        <v>44378</v>
      </c>
      <c r="B137" s="54">
        <v>35.622199999999999</v>
      </c>
      <c r="C137" s="54">
        <v>35.594700000000003</v>
      </c>
      <c r="D137" s="54">
        <v>35.627000000000002</v>
      </c>
      <c r="E137" s="54">
        <v>38.389600000000002</v>
      </c>
      <c r="F137" s="54">
        <v>28.298300000000001</v>
      </c>
      <c r="G137" s="54">
        <v>20.494700000000002</v>
      </c>
      <c r="H137" s="54">
        <v>35.632899999999999</v>
      </c>
      <c r="I137" s="54">
        <v>35.580199999999998</v>
      </c>
      <c r="J137" s="54">
        <v>35.642099999999999</v>
      </c>
      <c r="K137" s="54">
        <v>38.389899999999997</v>
      </c>
      <c r="L137" s="54">
        <v>28.351299999999998</v>
      </c>
      <c r="M137" s="54">
        <v>20.494700000000002</v>
      </c>
      <c r="N137" s="54">
        <v>18.847000000000001</v>
      </c>
      <c r="O137" s="54">
        <v>48.073099999999997</v>
      </c>
      <c r="P137" s="54">
        <v>8.0119000000000007</v>
      </c>
      <c r="Q137" s="54">
        <v>9</v>
      </c>
      <c r="R137" s="54">
        <v>8</v>
      </c>
      <c r="S137" s="54" t="s">
        <v>126</v>
      </c>
    </row>
    <row r="138" spans="1:19" hidden="1" outlineLevel="1" collapsed="1">
      <c r="A138" s="12">
        <v>44409</v>
      </c>
      <c r="B138" s="54">
        <v>36.009500000000003</v>
      </c>
      <c r="C138" s="54">
        <v>35.307200000000002</v>
      </c>
      <c r="D138" s="54">
        <v>36.135800000000003</v>
      </c>
      <c r="E138" s="54">
        <v>38.327599999999997</v>
      </c>
      <c r="F138" s="54">
        <v>30.574300000000001</v>
      </c>
      <c r="G138" s="54">
        <v>15.597300000000001</v>
      </c>
      <c r="H138" s="54">
        <v>36.008699999999997</v>
      </c>
      <c r="I138" s="54">
        <v>35.301099999999998</v>
      </c>
      <c r="J138" s="54">
        <v>36.135800000000003</v>
      </c>
      <c r="K138" s="54">
        <v>38.327599999999997</v>
      </c>
      <c r="L138" s="54">
        <v>30.574300000000001</v>
      </c>
      <c r="M138" s="54">
        <v>15.597300000000001</v>
      </c>
      <c r="N138" s="54">
        <v>41.646599999999999</v>
      </c>
      <c r="O138" s="54">
        <v>41.646599999999999</v>
      </c>
      <c r="P138" s="54">
        <v>0</v>
      </c>
      <c r="Q138" s="54">
        <v>0</v>
      </c>
      <c r="R138" s="54">
        <v>0</v>
      </c>
      <c r="S138" s="54" t="s">
        <v>126</v>
      </c>
    </row>
    <row r="139" spans="1:19" hidden="1" outlineLevel="1" collapsed="1">
      <c r="A139" s="12">
        <v>44440</v>
      </c>
      <c r="B139" s="54">
        <v>35.567700000000002</v>
      </c>
      <c r="C139" s="54">
        <v>35.514699999999998</v>
      </c>
      <c r="D139" s="54">
        <v>35.576999999999998</v>
      </c>
      <c r="E139" s="54">
        <v>38.692300000000003</v>
      </c>
      <c r="F139" s="54">
        <v>28.868300000000001</v>
      </c>
      <c r="G139" s="54">
        <v>14.4925</v>
      </c>
      <c r="H139" s="54">
        <v>35.566899999999997</v>
      </c>
      <c r="I139" s="54">
        <v>35.509700000000002</v>
      </c>
      <c r="J139" s="54">
        <v>35.576999999999998</v>
      </c>
      <c r="K139" s="54">
        <v>38.692300000000003</v>
      </c>
      <c r="L139" s="54">
        <v>28.868300000000001</v>
      </c>
      <c r="M139" s="54">
        <v>14.4925</v>
      </c>
      <c r="N139" s="54">
        <v>48.701799999999999</v>
      </c>
      <c r="O139" s="54">
        <v>48.701799999999999</v>
      </c>
      <c r="P139" s="54">
        <v>0</v>
      </c>
      <c r="Q139" s="54">
        <v>0</v>
      </c>
      <c r="R139" s="54">
        <v>0</v>
      </c>
      <c r="S139" s="54" t="s">
        <v>126</v>
      </c>
    </row>
    <row r="140" spans="1:19" hidden="1" outlineLevel="1" collapsed="1">
      <c r="A140" s="12">
        <v>44470</v>
      </c>
      <c r="B140" s="54">
        <v>34.881999999999998</v>
      </c>
      <c r="C140" s="54">
        <v>35.258499999999998</v>
      </c>
      <c r="D140" s="54">
        <v>34.818800000000003</v>
      </c>
      <c r="E140" s="54">
        <v>37.643900000000002</v>
      </c>
      <c r="F140" s="54">
        <v>29.5793</v>
      </c>
      <c r="G140" s="54">
        <v>14.371700000000001</v>
      </c>
      <c r="H140" s="54">
        <v>34.881599999999999</v>
      </c>
      <c r="I140" s="54">
        <v>35.255800000000001</v>
      </c>
      <c r="J140" s="54">
        <v>34.818800000000003</v>
      </c>
      <c r="K140" s="54">
        <v>37.643900000000002</v>
      </c>
      <c r="L140" s="54">
        <v>29.5793</v>
      </c>
      <c r="M140" s="54">
        <v>14.371700000000001</v>
      </c>
      <c r="N140" s="54">
        <v>40.464399999999998</v>
      </c>
      <c r="O140" s="54">
        <v>40.464399999999998</v>
      </c>
      <c r="P140" s="54">
        <v>0</v>
      </c>
      <c r="Q140" s="54">
        <v>0</v>
      </c>
      <c r="R140" s="54">
        <v>0</v>
      </c>
      <c r="S140" s="54" t="s">
        <v>126</v>
      </c>
    </row>
    <row r="141" spans="1:19" hidden="1" outlineLevel="1" collapsed="1">
      <c r="A141" s="12">
        <v>44501</v>
      </c>
      <c r="B141" s="54">
        <v>34.558</v>
      </c>
      <c r="C141" s="54">
        <v>34.9801</v>
      </c>
      <c r="D141" s="54">
        <v>34.486499999999999</v>
      </c>
      <c r="E141" s="54">
        <v>35.747300000000003</v>
      </c>
      <c r="F141" s="54">
        <v>31.3583</v>
      </c>
      <c r="G141" s="54">
        <v>20.0487</v>
      </c>
      <c r="H141" s="54">
        <v>34.5593</v>
      </c>
      <c r="I141" s="54">
        <v>34.989100000000001</v>
      </c>
      <c r="J141" s="54">
        <v>34.486499999999999</v>
      </c>
      <c r="K141" s="54">
        <v>35.747300000000003</v>
      </c>
      <c r="L141" s="54">
        <v>31.3583</v>
      </c>
      <c r="M141" s="54">
        <v>20.0487</v>
      </c>
      <c r="N141" s="54">
        <v>23.863199999999999</v>
      </c>
      <c r="O141" s="54">
        <v>23.863199999999999</v>
      </c>
      <c r="P141" s="54">
        <v>0</v>
      </c>
      <c r="Q141" s="54">
        <v>0</v>
      </c>
      <c r="R141" s="54">
        <v>0</v>
      </c>
      <c r="S141" s="54" t="s">
        <v>126</v>
      </c>
    </row>
    <row r="142" spans="1:19" hidden="1" outlineLevel="1" collapsed="1">
      <c r="A142" s="12">
        <v>44531</v>
      </c>
      <c r="B142" s="54">
        <v>32.934800000000003</v>
      </c>
      <c r="C142" s="54">
        <v>35.622300000000003</v>
      </c>
      <c r="D142" s="54">
        <v>32.538499999999999</v>
      </c>
      <c r="E142" s="54">
        <v>34.430500000000002</v>
      </c>
      <c r="F142" s="54">
        <v>28.279199999999999</v>
      </c>
      <c r="G142" s="54">
        <v>18.5352</v>
      </c>
      <c r="H142" s="54">
        <v>32.933700000000002</v>
      </c>
      <c r="I142" s="54">
        <v>35.6143</v>
      </c>
      <c r="J142" s="54">
        <v>32.538499999999999</v>
      </c>
      <c r="K142" s="54">
        <v>34.430500000000002</v>
      </c>
      <c r="L142" s="54">
        <v>28.279199999999999</v>
      </c>
      <c r="M142" s="54">
        <v>18.5352</v>
      </c>
      <c r="N142" s="54">
        <v>55.485900000000001</v>
      </c>
      <c r="O142" s="54">
        <v>55.915500000000002</v>
      </c>
      <c r="P142" s="54">
        <v>0</v>
      </c>
      <c r="Q142" s="54">
        <v>0</v>
      </c>
      <c r="R142" s="54">
        <v>0</v>
      </c>
      <c r="S142" s="54" t="s">
        <v>126</v>
      </c>
    </row>
    <row r="143" spans="1:19" hidden="1" outlineLevel="1" collapsed="1">
      <c r="A143" s="12">
        <v>44562</v>
      </c>
      <c r="B143" s="54">
        <v>33.619100000000003</v>
      </c>
      <c r="C143" s="54">
        <v>35.555999999999997</v>
      </c>
      <c r="D143" s="54">
        <v>33.335900000000002</v>
      </c>
      <c r="E143" s="54">
        <v>35.335099999999997</v>
      </c>
      <c r="F143" s="54">
        <v>28.785699999999999</v>
      </c>
      <c r="G143" s="54">
        <v>15.0662</v>
      </c>
      <c r="H143" s="54">
        <v>33.621000000000002</v>
      </c>
      <c r="I143" s="54">
        <v>35.5762</v>
      </c>
      <c r="J143" s="54">
        <v>33.335999999999999</v>
      </c>
      <c r="K143" s="54">
        <v>35.335099999999997</v>
      </c>
      <c r="L143" s="54">
        <v>28.785699999999999</v>
      </c>
      <c r="M143" s="54">
        <v>15.0662</v>
      </c>
      <c r="N143" s="54">
        <v>28.0227</v>
      </c>
      <c r="O143" s="54">
        <v>28.072099999999999</v>
      </c>
      <c r="P143" s="54">
        <v>0</v>
      </c>
      <c r="Q143" s="54">
        <v>0</v>
      </c>
      <c r="R143" s="54">
        <v>0</v>
      </c>
      <c r="S143" s="54" t="s">
        <v>126</v>
      </c>
    </row>
    <row r="144" spans="1:19" hidden="1" outlineLevel="1" collapsed="1">
      <c r="A144" s="12">
        <v>44593</v>
      </c>
      <c r="B144" s="54">
        <v>34.436300000000003</v>
      </c>
      <c r="C144" s="54">
        <v>35.7956</v>
      </c>
      <c r="D144" s="54">
        <v>34.2149</v>
      </c>
      <c r="E144" s="54">
        <v>35.585599999999999</v>
      </c>
      <c r="F144" s="54">
        <v>30.196000000000002</v>
      </c>
      <c r="G144" s="54">
        <v>13.8466</v>
      </c>
      <c r="H144" s="54">
        <v>34.438200000000002</v>
      </c>
      <c r="I144" s="54">
        <v>35.811199999999999</v>
      </c>
      <c r="J144" s="54">
        <v>34.2149</v>
      </c>
      <c r="K144" s="54">
        <v>35.585599999999999</v>
      </c>
      <c r="L144" s="54">
        <v>30.196000000000002</v>
      </c>
      <c r="M144" s="54">
        <v>13.8466</v>
      </c>
      <c r="N144" s="54">
        <v>24.643699999999999</v>
      </c>
      <c r="O144" s="54">
        <v>24.643699999999999</v>
      </c>
      <c r="P144" s="54">
        <v>0</v>
      </c>
      <c r="Q144" s="54">
        <v>0</v>
      </c>
      <c r="R144" s="54">
        <v>0</v>
      </c>
      <c r="S144" s="54" t="s">
        <v>126</v>
      </c>
    </row>
    <row r="145" spans="1:19" hidden="1" outlineLevel="1" collapsed="1">
      <c r="A145" s="12">
        <v>44621</v>
      </c>
      <c r="B145" s="54">
        <v>16.613900000000001</v>
      </c>
      <c r="C145" s="54">
        <v>27.5793</v>
      </c>
      <c r="D145" s="54">
        <v>15.574999999999999</v>
      </c>
      <c r="E145" s="54">
        <v>18.3809</v>
      </c>
      <c r="F145" s="54">
        <v>7.8011999999999997</v>
      </c>
      <c r="G145" s="54">
        <v>5.67E-2</v>
      </c>
      <c r="H145" s="54">
        <v>16.666599999999999</v>
      </c>
      <c r="I145" s="54">
        <v>27.576000000000001</v>
      </c>
      <c r="J145" s="54">
        <v>15.630800000000001</v>
      </c>
      <c r="K145" s="54">
        <v>18.3809</v>
      </c>
      <c r="L145" s="54">
        <v>7.8011999999999997</v>
      </c>
      <c r="M145" s="54">
        <v>5.9299999999999999E-2</v>
      </c>
      <c r="N145" s="54">
        <v>1.1097999999999999</v>
      </c>
      <c r="O145" s="54">
        <v>29.8185</v>
      </c>
      <c r="P145" s="54">
        <v>0</v>
      </c>
      <c r="Q145" s="54" t="s">
        <v>126</v>
      </c>
      <c r="R145" s="54">
        <v>0</v>
      </c>
      <c r="S145" s="54">
        <v>0</v>
      </c>
    </row>
    <row r="146" spans="1:19" hidden="1" outlineLevel="1" collapsed="1">
      <c r="A146" s="12">
        <v>44652</v>
      </c>
      <c r="B146" s="54">
        <v>21.2301</v>
      </c>
      <c r="C146" s="54">
        <v>28.9543</v>
      </c>
      <c r="D146" s="54">
        <v>20.1814</v>
      </c>
      <c r="E146" s="54">
        <v>20.1905</v>
      </c>
      <c r="F146" s="54">
        <v>20.541899999999998</v>
      </c>
      <c r="G146" s="54">
        <v>12.0733</v>
      </c>
      <c r="H146" s="54">
        <v>21.219200000000001</v>
      </c>
      <c r="I146" s="54">
        <v>28.905200000000001</v>
      </c>
      <c r="J146" s="54">
        <v>20.1814</v>
      </c>
      <c r="K146" s="54">
        <v>20.1905</v>
      </c>
      <c r="L146" s="54">
        <v>20.541899999999998</v>
      </c>
      <c r="M146" s="54">
        <v>12.0733</v>
      </c>
      <c r="N146" s="54">
        <v>37.860700000000001</v>
      </c>
      <c r="O146" s="54">
        <v>37.860700000000001</v>
      </c>
      <c r="P146" s="54">
        <v>0</v>
      </c>
      <c r="Q146" s="54" t="s">
        <v>126</v>
      </c>
      <c r="R146" s="54">
        <v>0</v>
      </c>
      <c r="S146" s="54" t="s">
        <v>126</v>
      </c>
    </row>
    <row r="147" spans="1:19" hidden="1" outlineLevel="1" collapsed="1">
      <c r="A147" s="12">
        <v>44682</v>
      </c>
      <c r="B147" s="54">
        <v>19.739599999999999</v>
      </c>
      <c r="C147" s="54">
        <v>31.339400000000001</v>
      </c>
      <c r="D147" s="54">
        <v>18.4358</v>
      </c>
      <c r="E147" s="54">
        <v>19.675599999999999</v>
      </c>
      <c r="F147" s="54">
        <v>16.054300000000001</v>
      </c>
      <c r="G147" s="54">
        <v>11.3202</v>
      </c>
      <c r="H147" s="54">
        <v>19.7545</v>
      </c>
      <c r="I147" s="54">
        <v>31.346399999999999</v>
      </c>
      <c r="J147" s="54">
        <v>18.4483</v>
      </c>
      <c r="K147" s="54">
        <v>19.675599999999999</v>
      </c>
      <c r="L147" s="54">
        <v>16.054300000000001</v>
      </c>
      <c r="M147" s="54">
        <v>11.1868</v>
      </c>
      <c r="N147" s="54">
        <v>14.393599999999999</v>
      </c>
      <c r="O147" s="54">
        <v>17.9514</v>
      </c>
      <c r="P147" s="54">
        <v>14.3245</v>
      </c>
      <c r="Q147" s="54">
        <v>0</v>
      </c>
      <c r="R147" s="54">
        <v>0</v>
      </c>
      <c r="S147" s="54">
        <v>14.327299999999999</v>
      </c>
    </row>
    <row r="148" spans="1:19" hidden="1" outlineLevel="1" collapsed="1">
      <c r="A148" s="12">
        <v>44713</v>
      </c>
      <c r="B148" s="54">
        <v>21.118600000000001</v>
      </c>
      <c r="C148" s="54">
        <v>33.3247</v>
      </c>
      <c r="D148" s="54">
        <v>19.900600000000001</v>
      </c>
      <c r="E148" s="54">
        <v>19.7895</v>
      </c>
      <c r="F148" s="54">
        <v>20.755600000000001</v>
      </c>
      <c r="G148" s="54">
        <v>12.263400000000001</v>
      </c>
      <c r="H148" s="54">
        <v>21.135000000000002</v>
      </c>
      <c r="I148" s="54">
        <v>33.321300000000001</v>
      </c>
      <c r="J148" s="54">
        <v>19.918099999999999</v>
      </c>
      <c r="K148" s="54">
        <v>19.7896</v>
      </c>
      <c r="L148" s="54">
        <v>20.876200000000001</v>
      </c>
      <c r="M148" s="54">
        <v>12.263400000000001</v>
      </c>
      <c r="N148" s="54">
        <v>10.2416</v>
      </c>
      <c r="O148" s="54">
        <v>37.2913</v>
      </c>
      <c r="P148" s="54">
        <v>8.7708999999999993</v>
      </c>
      <c r="Q148" s="54">
        <v>0</v>
      </c>
      <c r="R148" s="54">
        <v>8.8000000000000007</v>
      </c>
      <c r="S148" s="54" t="s">
        <v>126</v>
      </c>
    </row>
    <row r="149" spans="1:19" hidden="1" outlineLevel="1" collapsed="1">
      <c r="A149" s="12">
        <v>44743</v>
      </c>
      <c r="B149" s="54">
        <v>22.235399999999998</v>
      </c>
      <c r="C149" s="54">
        <v>34.880000000000003</v>
      </c>
      <c r="D149" s="54">
        <v>20.7364</v>
      </c>
      <c r="E149" s="54">
        <v>20.233899999999998</v>
      </c>
      <c r="F149" s="54">
        <v>23.9878</v>
      </c>
      <c r="G149" s="54">
        <v>18.041899999999998</v>
      </c>
      <c r="H149" s="54">
        <v>22.2682</v>
      </c>
      <c r="I149" s="54">
        <v>34.876100000000001</v>
      </c>
      <c r="J149" s="54">
        <v>20.772600000000001</v>
      </c>
      <c r="K149" s="54">
        <v>20.233899999999998</v>
      </c>
      <c r="L149" s="54">
        <v>24.331800000000001</v>
      </c>
      <c r="M149" s="54">
        <v>18.041899999999998</v>
      </c>
      <c r="N149" s="54">
        <v>11.1799</v>
      </c>
      <c r="O149" s="54">
        <v>36.499400000000001</v>
      </c>
      <c r="P149" s="54">
        <v>8.8000000000000007</v>
      </c>
      <c r="Q149" s="54">
        <v>0</v>
      </c>
      <c r="R149" s="54">
        <v>8.8000000000000007</v>
      </c>
      <c r="S149" s="54" t="s">
        <v>126</v>
      </c>
    </row>
    <row r="150" spans="1:19" hidden="1" outlineLevel="1" collapsed="1">
      <c r="A150" s="12">
        <v>44774</v>
      </c>
      <c r="B150" s="54">
        <v>23.026599999999998</v>
      </c>
      <c r="C150" s="54">
        <v>33.823300000000003</v>
      </c>
      <c r="D150" s="54">
        <v>21.5687</v>
      </c>
      <c r="E150" s="54">
        <v>20.360299999999999</v>
      </c>
      <c r="F150" s="54">
        <v>32.366199999999999</v>
      </c>
      <c r="G150" s="54">
        <v>28.5381</v>
      </c>
      <c r="H150" s="54">
        <v>23.049800000000001</v>
      </c>
      <c r="I150" s="54">
        <v>33.868499999999997</v>
      </c>
      <c r="J150" s="54">
        <v>21.589099999999998</v>
      </c>
      <c r="K150" s="54">
        <v>20.360299999999999</v>
      </c>
      <c r="L150" s="54">
        <v>32.755699999999997</v>
      </c>
      <c r="M150" s="54">
        <v>28.5381</v>
      </c>
      <c r="N150" s="54">
        <v>8.6624999999999996</v>
      </c>
      <c r="O150" s="54">
        <v>7.7210999999999999</v>
      </c>
      <c r="P150" s="54">
        <v>8.8000000000000007</v>
      </c>
      <c r="Q150" s="54">
        <v>0</v>
      </c>
      <c r="R150" s="54">
        <v>8.8000000000000007</v>
      </c>
      <c r="S150" s="54" t="s">
        <v>126</v>
      </c>
    </row>
    <row r="151" spans="1:19" hidden="1" outlineLevel="1" collapsed="1">
      <c r="A151" s="12">
        <v>44805</v>
      </c>
      <c r="B151" s="54">
        <v>36.7453</v>
      </c>
      <c r="C151" s="54">
        <v>33.8187</v>
      </c>
      <c r="D151" s="54">
        <v>37.157299999999999</v>
      </c>
      <c r="E151" s="54">
        <v>38.706200000000003</v>
      </c>
      <c r="F151" s="54">
        <v>26.6205</v>
      </c>
      <c r="G151" s="54">
        <v>17.971699999999998</v>
      </c>
      <c r="H151" s="54">
        <v>36.745399999999997</v>
      </c>
      <c r="I151" s="54">
        <v>33.814300000000003</v>
      </c>
      <c r="J151" s="54">
        <v>37.157299999999999</v>
      </c>
      <c r="K151" s="54">
        <v>38.706200000000003</v>
      </c>
      <c r="L151" s="54">
        <v>26.6205</v>
      </c>
      <c r="M151" s="54">
        <v>17.971699999999998</v>
      </c>
      <c r="N151" s="54">
        <v>36.552500000000002</v>
      </c>
      <c r="O151" s="54">
        <v>36.552500000000002</v>
      </c>
      <c r="P151" s="54">
        <v>0</v>
      </c>
      <c r="Q151" s="54">
        <v>0</v>
      </c>
      <c r="R151" s="54">
        <v>0</v>
      </c>
      <c r="S151" s="54" t="s">
        <v>126</v>
      </c>
    </row>
    <row r="152" spans="1:19" hidden="1" outlineLevel="1" collapsed="1">
      <c r="A152" s="12">
        <v>44835</v>
      </c>
      <c r="B152" s="54">
        <v>37.231999999999999</v>
      </c>
      <c r="C152" s="54">
        <v>35.648000000000003</v>
      </c>
      <c r="D152" s="54">
        <v>37.411799999999999</v>
      </c>
      <c r="E152" s="54">
        <v>39.104199999999999</v>
      </c>
      <c r="F152" s="54">
        <v>28.2866</v>
      </c>
      <c r="G152" s="54">
        <v>19.3843</v>
      </c>
      <c r="H152" s="54">
        <v>37.241900000000001</v>
      </c>
      <c r="I152" s="54">
        <v>35.741599999999998</v>
      </c>
      <c r="J152" s="54">
        <v>37.411799999999999</v>
      </c>
      <c r="K152" s="54">
        <v>39.104199999999999</v>
      </c>
      <c r="L152" s="54">
        <v>28.2866</v>
      </c>
      <c r="M152" s="54">
        <v>19.3843</v>
      </c>
      <c r="N152" s="54">
        <v>2.1476000000000002</v>
      </c>
      <c r="O152" s="54">
        <v>2.1476000000000002</v>
      </c>
      <c r="P152" s="54">
        <v>0</v>
      </c>
      <c r="Q152" s="54">
        <v>0</v>
      </c>
      <c r="R152" s="54">
        <v>0</v>
      </c>
      <c r="S152" s="54" t="s">
        <v>126</v>
      </c>
    </row>
    <row r="153" spans="1:19" hidden="1" outlineLevel="1" collapsed="1">
      <c r="A153" s="12">
        <v>44866</v>
      </c>
      <c r="B153" s="54">
        <v>36.734099999999998</v>
      </c>
      <c r="C153" s="54">
        <v>36.932899999999997</v>
      </c>
      <c r="D153" s="54">
        <v>36.706000000000003</v>
      </c>
      <c r="E153" s="54">
        <v>37.995199999999997</v>
      </c>
      <c r="F153" s="54">
        <v>29.496200000000002</v>
      </c>
      <c r="G153" s="54">
        <v>13.0101</v>
      </c>
      <c r="H153" s="54">
        <v>36.733699999999999</v>
      </c>
      <c r="I153" s="54">
        <v>36.929400000000001</v>
      </c>
      <c r="J153" s="54">
        <v>36.706000000000003</v>
      </c>
      <c r="K153" s="54">
        <v>37.995199999999997</v>
      </c>
      <c r="L153" s="54">
        <v>29.496200000000002</v>
      </c>
      <c r="M153" s="54">
        <v>13.0101</v>
      </c>
      <c r="N153" s="54">
        <v>45.558</v>
      </c>
      <c r="O153" s="54">
        <v>45.558</v>
      </c>
      <c r="P153" s="54">
        <v>0</v>
      </c>
      <c r="Q153" s="54" t="s">
        <v>126</v>
      </c>
      <c r="R153" s="54">
        <v>0</v>
      </c>
      <c r="S153" s="54" t="s">
        <v>126</v>
      </c>
    </row>
    <row r="154" spans="1:19" hidden="1" outlineLevel="1" collapsed="1">
      <c r="A154" s="12">
        <v>44896</v>
      </c>
      <c r="B154" s="54">
        <v>36.337499999999999</v>
      </c>
      <c r="C154" s="54">
        <v>37.547400000000003</v>
      </c>
      <c r="D154" s="54">
        <v>36.1783</v>
      </c>
      <c r="E154" s="54">
        <v>38.121400000000001</v>
      </c>
      <c r="F154" s="54">
        <v>26.773700000000002</v>
      </c>
      <c r="G154" s="54">
        <v>11.233000000000001</v>
      </c>
      <c r="H154" s="54">
        <v>36.384900000000002</v>
      </c>
      <c r="I154" s="54">
        <v>37.546100000000003</v>
      </c>
      <c r="J154" s="54">
        <v>36.231999999999999</v>
      </c>
      <c r="K154" s="54">
        <v>38.121400000000001</v>
      </c>
      <c r="L154" s="54">
        <v>26.773700000000002</v>
      </c>
      <c r="M154" s="54">
        <v>12.050800000000001</v>
      </c>
      <c r="N154" s="54">
        <v>1.5576000000000001</v>
      </c>
      <c r="O154" s="54">
        <v>40.4938</v>
      </c>
      <c r="P154" s="54">
        <v>0</v>
      </c>
      <c r="Q154" s="54">
        <v>0</v>
      </c>
      <c r="R154" s="54">
        <v>0</v>
      </c>
      <c r="S154" s="54">
        <v>0</v>
      </c>
    </row>
    <row r="155" spans="1:19" hidden="1" outlineLevel="1" collapsed="1">
      <c r="A155" s="12">
        <v>44927</v>
      </c>
      <c r="B155" s="54">
        <v>35.361699999999999</v>
      </c>
      <c r="C155" s="54">
        <v>37.183900000000001</v>
      </c>
      <c r="D155" s="54">
        <v>35.106099999999998</v>
      </c>
      <c r="E155" s="54">
        <v>38.239899999999999</v>
      </c>
      <c r="F155" s="54">
        <v>22.418900000000001</v>
      </c>
      <c r="G155" s="54">
        <v>9.6328999999999994</v>
      </c>
      <c r="H155" s="54">
        <v>35.3842</v>
      </c>
      <c r="I155" s="54">
        <v>37.183599999999998</v>
      </c>
      <c r="J155" s="54">
        <v>35.131599999999999</v>
      </c>
      <c r="K155" s="54">
        <v>38.239899999999999</v>
      </c>
      <c r="L155" s="54">
        <v>22.4831</v>
      </c>
      <c r="M155" s="54">
        <v>9.6567000000000007</v>
      </c>
      <c r="N155" s="54">
        <v>9.1058000000000003</v>
      </c>
      <c r="O155" s="54">
        <v>38.752600000000001</v>
      </c>
      <c r="P155" s="54">
        <v>8.3760999999999992</v>
      </c>
      <c r="Q155" s="54" t="s">
        <v>126</v>
      </c>
      <c r="R155" s="54">
        <v>8.8000000000000007</v>
      </c>
      <c r="S155" s="54">
        <v>7.1482999999999999</v>
      </c>
    </row>
    <row r="156" spans="1:19" hidden="1" outlineLevel="1" collapsed="1">
      <c r="A156" s="12">
        <v>44958</v>
      </c>
      <c r="B156" s="54">
        <v>37.260599999999997</v>
      </c>
      <c r="C156" s="54">
        <v>37.0916</v>
      </c>
      <c r="D156" s="54">
        <v>37.285200000000003</v>
      </c>
      <c r="E156" s="54">
        <v>38.350999999999999</v>
      </c>
      <c r="F156" s="54">
        <v>29.7303</v>
      </c>
      <c r="G156" s="54">
        <v>17.933599999999998</v>
      </c>
      <c r="H156" s="54">
        <v>37.260300000000001</v>
      </c>
      <c r="I156" s="54">
        <v>37.089300000000001</v>
      </c>
      <c r="J156" s="54">
        <v>37.285200000000003</v>
      </c>
      <c r="K156" s="54">
        <v>38.350999999999999</v>
      </c>
      <c r="L156" s="54">
        <v>29.7303</v>
      </c>
      <c r="M156" s="54">
        <v>17.933599999999998</v>
      </c>
      <c r="N156" s="54">
        <v>49.619700000000002</v>
      </c>
      <c r="O156" s="54">
        <v>49.619700000000002</v>
      </c>
      <c r="P156" s="54">
        <v>0</v>
      </c>
      <c r="Q156" s="54">
        <v>0</v>
      </c>
      <c r="R156" s="54">
        <v>0</v>
      </c>
      <c r="S156" s="54" t="s">
        <v>126</v>
      </c>
    </row>
    <row r="157" spans="1:19" hidden="1" outlineLevel="1" collapsed="1">
      <c r="A157" s="12">
        <v>44986</v>
      </c>
      <c r="B157" s="54">
        <v>37.358199999999997</v>
      </c>
      <c r="C157" s="54">
        <v>36.892400000000002</v>
      </c>
      <c r="D157" s="54">
        <v>37.423099999999998</v>
      </c>
      <c r="E157" s="54">
        <v>38.618000000000002</v>
      </c>
      <c r="F157" s="54">
        <v>29.611799999999999</v>
      </c>
      <c r="G157" s="54">
        <v>17.202100000000002</v>
      </c>
      <c r="H157" s="54">
        <v>37.420200000000001</v>
      </c>
      <c r="I157" s="54">
        <v>36.8902</v>
      </c>
      <c r="J157" s="54">
        <v>37.494100000000003</v>
      </c>
      <c r="K157" s="54">
        <v>38.618000000000002</v>
      </c>
      <c r="L157" s="54">
        <v>29.860600000000002</v>
      </c>
      <c r="M157" s="54">
        <v>17.976800000000001</v>
      </c>
      <c r="N157" s="54">
        <v>10.8947</v>
      </c>
      <c r="O157" s="54">
        <v>42.366</v>
      </c>
      <c r="P157" s="54">
        <v>10.2052</v>
      </c>
      <c r="Q157" s="54">
        <v>0</v>
      </c>
      <c r="R157" s="54">
        <v>8.8000000000000007</v>
      </c>
      <c r="S157" s="54">
        <v>11.5</v>
      </c>
    </row>
    <row r="158" spans="1:19" hidden="1" outlineLevel="1" collapsed="1">
      <c r="A158" s="12">
        <v>45017</v>
      </c>
      <c r="B158" s="54">
        <v>37.363399999999999</v>
      </c>
      <c r="C158" s="54">
        <v>38.398000000000003</v>
      </c>
      <c r="D158" s="54">
        <v>37.219900000000003</v>
      </c>
      <c r="E158" s="54">
        <v>38.717700000000001</v>
      </c>
      <c r="F158" s="54">
        <v>28.091799999999999</v>
      </c>
      <c r="G158" s="54">
        <v>19.8428</v>
      </c>
      <c r="H158" s="54">
        <v>37.3628</v>
      </c>
      <c r="I158" s="54">
        <v>38.393700000000003</v>
      </c>
      <c r="J158" s="54">
        <v>37.219900000000003</v>
      </c>
      <c r="K158" s="54">
        <v>38.717700000000001</v>
      </c>
      <c r="L158" s="54">
        <v>28.091799999999999</v>
      </c>
      <c r="M158" s="54">
        <v>19.8428</v>
      </c>
      <c r="N158" s="54">
        <v>47.803199999999997</v>
      </c>
      <c r="O158" s="54">
        <v>47.803199999999997</v>
      </c>
      <c r="P158" s="54">
        <v>0</v>
      </c>
      <c r="Q158" s="54">
        <v>0</v>
      </c>
      <c r="R158" s="54">
        <v>0</v>
      </c>
      <c r="S158" s="54">
        <v>0</v>
      </c>
    </row>
    <row r="159" spans="1:19" hidden="1" outlineLevel="1" collapsed="1">
      <c r="A159" s="12">
        <v>45047</v>
      </c>
      <c r="B159" s="54">
        <v>37.202199999999998</v>
      </c>
      <c r="C159" s="54">
        <v>37.669899999999998</v>
      </c>
      <c r="D159" s="54">
        <v>37.1511</v>
      </c>
      <c r="E159" s="54">
        <v>38.6511</v>
      </c>
      <c r="F159" s="54">
        <v>29.546600000000002</v>
      </c>
      <c r="G159" s="54">
        <v>14.440200000000001</v>
      </c>
      <c r="H159" s="54">
        <v>37.2684</v>
      </c>
      <c r="I159" s="54">
        <v>37.664999999999999</v>
      </c>
      <c r="J159" s="54">
        <v>37.225000000000001</v>
      </c>
      <c r="K159" s="54">
        <v>38.6511</v>
      </c>
      <c r="L159" s="54">
        <v>29.546600000000002</v>
      </c>
      <c r="M159" s="54">
        <v>15.6014</v>
      </c>
      <c r="N159" s="54">
        <v>7.8124000000000002</v>
      </c>
      <c r="O159" s="54">
        <v>43.573399999999999</v>
      </c>
      <c r="P159" s="54">
        <v>6.4740000000000002</v>
      </c>
      <c r="Q159" s="54">
        <v>0</v>
      </c>
      <c r="R159" s="54">
        <v>0</v>
      </c>
      <c r="S159" s="54">
        <v>6.4740000000000002</v>
      </c>
    </row>
    <row r="160" spans="1:19" hidden="1" outlineLevel="1" collapsed="1">
      <c r="A160" s="12">
        <v>45078</v>
      </c>
      <c r="B160" s="54">
        <v>36.762</v>
      </c>
      <c r="C160" s="54">
        <v>39.403799999999997</v>
      </c>
      <c r="D160" s="54">
        <v>36.551299999999998</v>
      </c>
      <c r="E160" s="54">
        <v>37.945700000000002</v>
      </c>
      <c r="F160" s="54">
        <v>30.882899999999999</v>
      </c>
      <c r="G160" s="54">
        <v>13.7919</v>
      </c>
      <c r="H160" s="54">
        <v>36.761400000000002</v>
      </c>
      <c r="I160" s="54">
        <v>39.402000000000001</v>
      </c>
      <c r="J160" s="54">
        <v>36.551299999999998</v>
      </c>
      <c r="K160" s="54">
        <v>37.945700000000002</v>
      </c>
      <c r="L160" s="54">
        <v>30.882899999999999</v>
      </c>
      <c r="M160" s="54">
        <v>13.7919</v>
      </c>
      <c r="N160" s="54">
        <v>40.177100000000003</v>
      </c>
      <c r="O160" s="54">
        <v>40.177100000000003</v>
      </c>
      <c r="P160" s="54">
        <v>0</v>
      </c>
      <c r="Q160" s="54">
        <v>0</v>
      </c>
      <c r="R160" s="54">
        <v>0</v>
      </c>
      <c r="S160" s="54" t="s">
        <v>126</v>
      </c>
    </row>
    <row r="161" spans="1:19" hidden="1" outlineLevel="1" collapsed="1">
      <c r="A161" s="12">
        <v>45108</v>
      </c>
      <c r="B161" s="54">
        <v>37.278300000000002</v>
      </c>
      <c r="C161" s="54">
        <v>41.090699999999998</v>
      </c>
      <c r="D161" s="54">
        <v>37.003399999999999</v>
      </c>
      <c r="E161" s="54">
        <v>38.8962</v>
      </c>
      <c r="F161" s="54">
        <v>29.907699999999998</v>
      </c>
      <c r="G161" s="54">
        <v>14.9419</v>
      </c>
      <c r="H161" s="54">
        <v>37.277700000000003</v>
      </c>
      <c r="I161" s="54">
        <v>41.084200000000003</v>
      </c>
      <c r="J161" s="54">
        <v>37.003399999999999</v>
      </c>
      <c r="K161" s="54">
        <v>38.8962</v>
      </c>
      <c r="L161" s="54">
        <v>29.907699999999998</v>
      </c>
      <c r="M161" s="54">
        <v>14.9419</v>
      </c>
      <c r="N161" s="54">
        <v>51.415900000000001</v>
      </c>
      <c r="O161" s="54">
        <v>51.415900000000001</v>
      </c>
      <c r="P161" s="54">
        <v>0</v>
      </c>
      <c r="Q161" s="54">
        <v>0</v>
      </c>
      <c r="R161" s="54">
        <v>0</v>
      </c>
      <c r="S161" s="54" t="s">
        <v>126</v>
      </c>
    </row>
    <row r="162" spans="1:19" hidden="1" outlineLevel="1" collapsed="1">
      <c r="A162" s="12">
        <v>45139</v>
      </c>
      <c r="B162" s="54">
        <v>37.257199999999997</v>
      </c>
      <c r="C162" s="54">
        <v>39.3917</v>
      </c>
      <c r="D162" s="54">
        <v>37.091000000000001</v>
      </c>
      <c r="E162" s="54">
        <v>38.979900000000001</v>
      </c>
      <c r="F162" s="54">
        <v>28.895700000000001</v>
      </c>
      <c r="G162" s="54">
        <v>17.867999999999999</v>
      </c>
      <c r="H162" s="54">
        <v>37.255899999999997</v>
      </c>
      <c r="I162" s="54">
        <v>39.383600000000001</v>
      </c>
      <c r="J162" s="54">
        <v>37.091000000000001</v>
      </c>
      <c r="K162" s="54">
        <v>38.979900000000001</v>
      </c>
      <c r="L162" s="54">
        <v>28.895700000000001</v>
      </c>
      <c r="M162" s="54">
        <v>17.867999999999999</v>
      </c>
      <c r="N162" s="54">
        <v>40.956299999999999</v>
      </c>
      <c r="O162" s="54">
        <v>40.956299999999999</v>
      </c>
      <c r="P162" s="54">
        <v>0</v>
      </c>
      <c r="Q162" s="54">
        <v>0</v>
      </c>
      <c r="R162" s="54">
        <v>0</v>
      </c>
      <c r="S162" s="54" t="s">
        <v>126</v>
      </c>
    </row>
    <row r="163" spans="1:19" hidden="1" outlineLevel="1" collapsed="1">
      <c r="A163" s="12">
        <v>45170</v>
      </c>
      <c r="B163" s="54">
        <v>36.9</v>
      </c>
      <c r="C163" s="54">
        <v>37.992800000000003</v>
      </c>
      <c r="D163" s="54">
        <v>36.815199999999997</v>
      </c>
      <c r="E163" s="54">
        <v>38.942599999999999</v>
      </c>
      <c r="F163" s="54">
        <v>27.966000000000001</v>
      </c>
      <c r="G163" s="54">
        <v>17.4742</v>
      </c>
      <c r="H163" s="54">
        <v>37.0336</v>
      </c>
      <c r="I163" s="54">
        <v>37.9848</v>
      </c>
      <c r="J163" s="54">
        <v>36.959499999999998</v>
      </c>
      <c r="K163" s="54">
        <v>38.942599999999999</v>
      </c>
      <c r="L163" s="54">
        <v>28.705200000000001</v>
      </c>
      <c r="M163" s="54">
        <v>17.4742</v>
      </c>
      <c r="N163" s="54">
        <v>1.8553999999999999</v>
      </c>
      <c r="O163" s="54">
        <v>53.103999999999999</v>
      </c>
      <c r="P163" s="54">
        <v>1.3313999999999999</v>
      </c>
      <c r="Q163" s="54">
        <v>36.5</v>
      </c>
      <c r="R163" s="54">
        <v>1.33</v>
      </c>
      <c r="S163" s="54" t="s">
        <v>126</v>
      </c>
    </row>
    <row r="164" spans="1:19" hidden="1" outlineLevel="1" collapsed="1">
      <c r="A164" s="12">
        <v>45200</v>
      </c>
      <c r="B164" s="54">
        <v>36.349499999999999</v>
      </c>
      <c r="C164" s="54">
        <v>37.8628</v>
      </c>
      <c r="D164" s="54">
        <v>36.229100000000003</v>
      </c>
      <c r="E164" s="54">
        <v>39.073999999999998</v>
      </c>
      <c r="F164" s="54">
        <v>25.8367</v>
      </c>
      <c r="G164" s="54">
        <v>19.848400000000002</v>
      </c>
      <c r="H164" s="54">
        <v>36.348399999999998</v>
      </c>
      <c r="I164" s="54">
        <v>37.852800000000002</v>
      </c>
      <c r="J164" s="54">
        <v>36.229100000000003</v>
      </c>
      <c r="K164" s="54">
        <v>39.073999999999998</v>
      </c>
      <c r="L164" s="54">
        <v>25.8367</v>
      </c>
      <c r="M164" s="54">
        <v>19.848400000000002</v>
      </c>
      <c r="N164" s="54">
        <v>40.826999999999998</v>
      </c>
      <c r="O164" s="54">
        <v>40.844999999999999</v>
      </c>
      <c r="P164" s="54">
        <v>36.5</v>
      </c>
      <c r="Q164" s="54">
        <v>36.5</v>
      </c>
      <c r="R164" s="54">
        <v>0</v>
      </c>
      <c r="S164" s="54" t="s">
        <v>126</v>
      </c>
    </row>
    <row r="165" spans="1:19" collapsed="1">
      <c r="A165" s="12">
        <v>45231</v>
      </c>
      <c r="B165" s="54">
        <v>36.636099999999999</v>
      </c>
      <c r="C165" s="54">
        <v>36.555399999999999</v>
      </c>
      <c r="D165" s="54">
        <v>36.642200000000003</v>
      </c>
      <c r="E165" s="54">
        <v>38.357599999999998</v>
      </c>
      <c r="F165" s="54">
        <v>30.549499999999998</v>
      </c>
      <c r="G165" s="54">
        <v>19.7943</v>
      </c>
      <c r="H165" s="54">
        <v>36.634300000000003</v>
      </c>
      <c r="I165" s="54">
        <v>36.529299999999999</v>
      </c>
      <c r="J165" s="54">
        <v>36.642200000000003</v>
      </c>
      <c r="K165" s="54">
        <v>38.357599999999998</v>
      </c>
      <c r="L165" s="54">
        <v>30.549499999999998</v>
      </c>
      <c r="M165" s="54">
        <v>19.7943</v>
      </c>
      <c r="N165" s="54">
        <v>46.213900000000002</v>
      </c>
      <c r="O165" s="54">
        <v>46.217300000000002</v>
      </c>
      <c r="P165" s="54">
        <v>36.5</v>
      </c>
      <c r="Q165" s="54">
        <v>36.5</v>
      </c>
      <c r="R165" s="54">
        <v>0</v>
      </c>
      <c r="S165" s="54" t="s">
        <v>126</v>
      </c>
    </row>
    <row r="166" spans="1:19">
      <c r="A166" s="12">
        <v>45261</v>
      </c>
      <c r="B166" s="54">
        <v>35.755600000000001</v>
      </c>
      <c r="C166" s="54">
        <v>35.676099999999998</v>
      </c>
      <c r="D166" s="54">
        <v>35.7622</v>
      </c>
      <c r="E166" s="54">
        <v>38.734400000000001</v>
      </c>
      <c r="F166" s="54">
        <v>27.4741</v>
      </c>
      <c r="G166" s="54">
        <v>16.1187</v>
      </c>
      <c r="H166" s="54">
        <v>35.825499999999998</v>
      </c>
      <c r="I166" s="54">
        <v>35.645600000000002</v>
      </c>
      <c r="J166" s="54">
        <v>35.840200000000003</v>
      </c>
      <c r="K166" s="54">
        <v>38.734400000000001</v>
      </c>
      <c r="L166" s="54">
        <v>27.4741</v>
      </c>
      <c r="M166" s="54">
        <v>16.604399999999998</v>
      </c>
      <c r="N166" s="54">
        <v>5.6999000000000004</v>
      </c>
      <c r="O166" s="54">
        <v>48.795200000000001</v>
      </c>
      <c r="P166" s="54">
        <v>2.16</v>
      </c>
      <c r="Q166" s="54">
        <v>0</v>
      </c>
      <c r="R166" s="54">
        <v>0</v>
      </c>
      <c r="S166" s="54">
        <v>2.16</v>
      </c>
    </row>
    <row r="167" spans="1:19">
      <c r="A167" s="12">
        <v>45292</v>
      </c>
      <c r="B167" s="54">
        <v>37.054499999999997</v>
      </c>
      <c r="C167" s="54">
        <v>35.308199999999999</v>
      </c>
      <c r="D167" s="54">
        <v>37.201799999999999</v>
      </c>
      <c r="E167" s="54">
        <v>38.927799999999998</v>
      </c>
      <c r="F167" s="54">
        <v>30.229500000000002</v>
      </c>
      <c r="G167" s="54">
        <v>23.851199999999999</v>
      </c>
      <c r="H167" s="54">
        <v>37.053100000000001</v>
      </c>
      <c r="I167" s="54">
        <v>35.284700000000001</v>
      </c>
      <c r="J167" s="54">
        <v>37.201799999999999</v>
      </c>
      <c r="K167" s="54">
        <v>38.927799999999998</v>
      </c>
      <c r="L167" s="54">
        <v>30.229500000000002</v>
      </c>
      <c r="M167" s="54">
        <v>23.851199999999999</v>
      </c>
      <c r="N167" s="54">
        <v>41.965200000000003</v>
      </c>
      <c r="O167" s="54">
        <v>41.965200000000003</v>
      </c>
      <c r="P167" s="54">
        <v>0</v>
      </c>
      <c r="Q167" s="54">
        <v>0</v>
      </c>
      <c r="R167" s="54">
        <v>0</v>
      </c>
      <c r="S167" s="54" t="s">
        <v>126</v>
      </c>
    </row>
    <row r="168" spans="1:19">
      <c r="A168" s="12">
        <v>45323</v>
      </c>
      <c r="B168" s="54">
        <v>36.513399999999997</v>
      </c>
      <c r="C168" s="54">
        <v>36.013399999999997</v>
      </c>
      <c r="D168" s="54">
        <v>36.552</v>
      </c>
      <c r="E168" s="54">
        <v>39.177399999999999</v>
      </c>
      <c r="F168" s="54">
        <v>27.8552</v>
      </c>
      <c r="G168" s="54">
        <v>18.597999999999999</v>
      </c>
      <c r="H168" s="54">
        <v>36.512599999999999</v>
      </c>
      <c r="I168" s="54">
        <v>36.001100000000001</v>
      </c>
      <c r="J168" s="54">
        <v>36.552</v>
      </c>
      <c r="K168" s="54">
        <v>39.177399999999999</v>
      </c>
      <c r="L168" s="54">
        <v>27.8552</v>
      </c>
      <c r="M168" s="54">
        <v>18.597999999999999</v>
      </c>
      <c r="N168" s="54">
        <v>44.287399999999998</v>
      </c>
      <c r="O168" s="54">
        <v>44.287399999999998</v>
      </c>
      <c r="P168" s="54">
        <v>0</v>
      </c>
      <c r="Q168" s="54">
        <v>0</v>
      </c>
      <c r="R168" s="54">
        <v>0</v>
      </c>
      <c r="S168" s="54" t="s">
        <v>126</v>
      </c>
    </row>
    <row r="169" spans="1:19">
      <c r="A169" s="12">
        <v>45352</v>
      </c>
      <c r="B169" s="54">
        <v>36.638800000000003</v>
      </c>
      <c r="C169" s="54">
        <v>35.680300000000003</v>
      </c>
      <c r="D169" s="54">
        <v>36.705300000000001</v>
      </c>
      <c r="E169" s="54">
        <v>39.348599999999998</v>
      </c>
      <c r="F169" s="54">
        <v>28.2517</v>
      </c>
      <c r="G169" s="54">
        <v>17.7606</v>
      </c>
      <c r="H169" s="54">
        <v>36.671199999999999</v>
      </c>
      <c r="I169" s="54">
        <v>35.7303</v>
      </c>
      <c r="J169" s="54">
        <v>36.736400000000003</v>
      </c>
      <c r="K169" s="54">
        <v>39.348599999999998</v>
      </c>
      <c r="L169" s="54">
        <v>28.2517</v>
      </c>
      <c r="M169" s="54">
        <v>18.034099999999999</v>
      </c>
      <c r="N169" s="54">
        <v>5.556</v>
      </c>
      <c r="O169" s="54">
        <v>19.182300000000001</v>
      </c>
      <c r="P169" s="54">
        <v>2.4</v>
      </c>
      <c r="Q169" s="54">
        <v>0</v>
      </c>
      <c r="R169" s="54">
        <v>0</v>
      </c>
      <c r="S169" s="54">
        <v>2.4</v>
      </c>
    </row>
    <row r="170" spans="1:19">
      <c r="A170" s="12">
        <v>45383</v>
      </c>
      <c r="B170" s="54">
        <v>35.599600000000002</v>
      </c>
      <c r="C170" s="54">
        <v>36.045900000000003</v>
      </c>
      <c r="D170" s="54">
        <v>35.5685</v>
      </c>
      <c r="E170" s="54">
        <v>39.222900000000003</v>
      </c>
      <c r="F170" s="54">
        <v>27.226800000000001</v>
      </c>
      <c r="G170" s="54">
        <v>16.081900000000001</v>
      </c>
      <c r="H170" s="54">
        <v>35.599400000000003</v>
      </c>
      <c r="I170" s="54">
        <v>36.0441</v>
      </c>
      <c r="J170" s="54">
        <v>35.5685</v>
      </c>
      <c r="K170" s="54">
        <v>39.222900000000003</v>
      </c>
      <c r="L170" s="54">
        <v>27.226800000000001</v>
      </c>
      <c r="M170" s="54">
        <v>16.081900000000001</v>
      </c>
      <c r="N170" s="54">
        <v>41.0304</v>
      </c>
      <c r="O170" s="54">
        <v>41.0304</v>
      </c>
      <c r="P170" s="54">
        <v>0</v>
      </c>
      <c r="Q170" s="54">
        <v>0</v>
      </c>
      <c r="R170" s="54">
        <v>0</v>
      </c>
      <c r="S170" s="54">
        <v>0</v>
      </c>
    </row>
    <row r="171" spans="1:19">
      <c r="A171" s="12">
        <v>45413</v>
      </c>
      <c r="B171" s="54">
        <v>36.179600000000001</v>
      </c>
      <c r="C171" s="54">
        <v>36.148800000000001</v>
      </c>
      <c r="D171" s="54">
        <v>36.181899999999999</v>
      </c>
      <c r="E171" s="54">
        <v>39.241799999999998</v>
      </c>
      <c r="F171" s="54">
        <v>29.899699999999999</v>
      </c>
      <c r="G171" s="54">
        <v>15.7958</v>
      </c>
      <c r="H171" s="54">
        <v>36.180599999999998</v>
      </c>
      <c r="I171" s="54">
        <v>36.163400000000003</v>
      </c>
      <c r="J171" s="54">
        <v>36.181899999999999</v>
      </c>
      <c r="K171" s="54">
        <v>39.241799999999998</v>
      </c>
      <c r="L171" s="54">
        <v>29.899699999999999</v>
      </c>
      <c r="M171" s="54">
        <v>15.7958</v>
      </c>
      <c r="N171" s="54">
        <v>27.081600000000002</v>
      </c>
      <c r="O171" s="54">
        <v>27.081600000000002</v>
      </c>
      <c r="P171" s="54">
        <v>0</v>
      </c>
      <c r="Q171" s="54">
        <v>0</v>
      </c>
      <c r="R171" s="54">
        <v>0</v>
      </c>
      <c r="S171" s="54" t="s">
        <v>126</v>
      </c>
    </row>
    <row r="172" spans="1:19">
      <c r="A172" s="12">
        <v>45444</v>
      </c>
      <c r="B172" s="54">
        <v>36.682400000000001</v>
      </c>
      <c r="C172" s="54">
        <v>39.055700000000002</v>
      </c>
      <c r="D172" s="54">
        <v>36.523200000000003</v>
      </c>
      <c r="E172" s="54">
        <v>38.647199999999998</v>
      </c>
      <c r="F172" s="54">
        <v>29.025700000000001</v>
      </c>
      <c r="G172" s="54">
        <v>20.5276</v>
      </c>
      <c r="H172" s="54">
        <v>36.683199999999999</v>
      </c>
      <c r="I172" s="54">
        <v>39.070099999999996</v>
      </c>
      <c r="J172" s="54">
        <v>36.523200000000003</v>
      </c>
      <c r="K172" s="54">
        <v>38.647199999999998</v>
      </c>
      <c r="L172" s="54">
        <v>29.025700000000001</v>
      </c>
      <c r="M172" s="54">
        <v>20.5276</v>
      </c>
      <c r="N172" s="54">
        <v>17.825299999999999</v>
      </c>
      <c r="O172" s="54">
        <v>17.825299999999999</v>
      </c>
      <c r="P172" s="54">
        <v>0</v>
      </c>
      <c r="Q172" s="54">
        <v>0</v>
      </c>
      <c r="R172" s="54">
        <v>0</v>
      </c>
      <c r="S172" s="54" t="s">
        <v>126</v>
      </c>
    </row>
    <row r="173" spans="1:19">
      <c r="A173" s="12">
        <v>45474</v>
      </c>
      <c r="B173" s="54">
        <v>35.54</v>
      </c>
      <c r="C173" s="54">
        <v>38.7517</v>
      </c>
      <c r="D173" s="54">
        <v>35.315899999999999</v>
      </c>
      <c r="E173" s="54">
        <v>38.099600000000002</v>
      </c>
      <c r="F173" s="54">
        <v>25.466200000000001</v>
      </c>
      <c r="G173" s="54">
        <v>24.86</v>
      </c>
      <c r="H173" s="54">
        <v>35.539200000000001</v>
      </c>
      <c r="I173" s="54">
        <v>38.746499999999997</v>
      </c>
      <c r="J173" s="54">
        <v>35.315899999999999</v>
      </c>
      <c r="K173" s="54">
        <v>38.099600000000002</v>
      </c>
      <c r="L173" s="54">
        <v>25.466200000000001</v>
      </c>
      <c r="M173" s="54">
        <v>24.86</v>
      </c>
      <c r="N173" s="54">
        <v>41.142600000000002</v>
      </c>
      <c r="O173" s="54">
        <v>41.142600000000002</v>
      </c>
      <c r="P173" s="54">
        <v>0</v>
      </c>
      <c r="Q173" s="54">
        <v>0</v>
      </c>
      <c r="R173" s="54">
        <v>0</v>
      </c>
      <c r="S173" s="54" t="s">
        <v>126</v>
      </c>
    </row>
    <row r="174" spans="1:19">
      <c r="A174" s="12">
        <v>45505</v>
      </c>
      <c r="B174" s="54">
        <v>36.195999999999998</v>
      </c>
      <c r="C174" s="54">
        <v>38.230699999999999</v>
      </c>
      <c r="D174" s="54">
        <v>36.0443</v>
      </c>
      <c r="E174" s="54">
        <v>38.383200000000002</v>
      </c>
      <c r="F174" s="54">
        <v>26.288799999999998</v>
      </c>
      <c r="G174" s="54">
        <v>21.750399999999999</v>
      </c>
      <c r="H174" s="54">
        <v>36.196100000000001</v>
      </c>
      <c r="I174" s="54">
        <v>38.235500000000002</v>
      </c>
      <c r="J174" s="54">
        <v>36.0443</v>
      </c>
      <c r="K174" s="54">
        <v>38.383200000000002</v>
      </c>
      <c r="L174" s="54">
        <v>26.288799999999998</v>
      </c>
      <c r="M174" s="54">
        <v>21.750399999999999</v>
      </c>
      <c r="N174" s="54">
        <v>34.762500000000003</v>
      </c>
      <c r="O174" s="54">
        <v>34.762500000000003</v>
      </c>
      <c r="P174" s="54">
        <v>0</v>
      </c>
      <c r="Q174" s="54">
        <v>0</v>
      </c>
      <c r="R174" s="54">
        <v>0</v>
      </c>
      <c r="S174" s="54" t="s">
        <v>126</v>
      </c>
    </row>
    <row r="175" spans="1:19">
      <c r="A175" s="12">
        <v>45536</v>
      </c>
      <c r="B175" s="54">
        <v>36.235700000000001</v>
      </c>
      <c r="C175" s="54">
        <v>36.572200000000002</v>
      </c>
      <c r="D175" s="54">
        <v>36.209699999999998</v>
      </c>
      <c r="E175" s="54">
        <v>38.248899999999999</v>
      </c>
      <c r="F175" s="54">
        <v>27.569900000000001</v>
      </c>
      <c r="G175" s="54">
        <v>24.167999999999999</v>
      </c>
      <c r="H175" s="54">
        <v>36.235700000000001</v>
      </c>
      <c r="I175" s="54">
        <v>36.572200000000002</v>
      </c>
      <c r="J175" s="54">
        <v>36.209699999999998</v>
      </c>
      <c r="K175" s="54">
        <v>38.248899999999999</v>
      </c>
      <c r="L175" s="54">
        <v>27.569900000000001</v>
      </c>
      <c r="M175" s="54">
        <v>24.167999999999999</v>
      </c>
      <c r="N175" s="54">
        <v>36.459899999999998</v>
      </c>
      <c r="O175" s="54">
        <v>36.459899999999998</v>
      </c>
      <c r="P175" s="54">
        <v>0</v>
      </c>
      <c r="Q175" s="54">
        <v>0</v>
      </c>
      <c r="R175" s="54">
        <v>0</v>
      </c>
      <c r="S175" s="54" t="s">
        <v>126</v>
      </c>
    </row>
    <row r="176" spans="1:19">
      <c r="A176" s="12">
        <v>45566</v>
      </c>
      <c r="B176" s="54">
        <v>35.774999999999999</v>
      </c>
      <c r="C176" s="54">
        <v>36.365600000000001</v>
      </c>
      <c r="D176" s="54">
        <v>35.728299999999997</v>
      </c>
      <c r="E176" s="54">
        <v>38.536200000000001</v>
      </c>
      <c r="F176" s="54">
        <v>27.4407</v>
      </c>
      <c r="G176" s="54">
        <v>19.4924</v>
      </c>
      <c r="H176" s="54">
        <v>35.774799999999999</v>
      </c>
      <c r="I176" s="54">
        <v>36.363900000000001</v>
      </c>
      <c r="J176" s="54">
        <v>35.728299999999997</v>
      </c>
      <c r="K176" s="54">
        <v>38.536200000000001</v>
      </c>
      <c r="L176" s="54">
        <v>27.4407</v>
      </c>
      <c r="M176" s="54">
        <v>19.4924</v>
      </c>
      <c r="N176" s="54">
        <v>44.159799999999997</v>
      </c>
      <c r="O176" s="54">
        <v>44.159799999999997</v>
      </c>
      <c r="P176" s="54">
        <v>0</v>
      </c>
      <c r="Q176" s="54">
        <v>0</v>
      </c>
      <c r="R176" s="54">
        <v>0</v>
      </c>
      <c r="S176" s="54" t="s">
        <v>126</v>
      </c>
    </row>
    <row r="177" spans="1:19">
      <c r="A177" s="12">
        <v>45597</v>
      </c>
      <c r="B177" s="54">
        <v>35.893900000000002</v>
      </c>
      <c r="C177" s="54">
        <v>36.965400000000002</v>
      </c>
      <c r="D177" s="54">
        <v>35.81</v>
      </c>
      <c r="E177" s="54">
        <v>37.982999999999997</v>
      </c>
      <c r="F177" s="54">
        <v>27.513000000000002</v>
      </c>
      <c r="G177" s="54">
        <v>21.208300000000001</v>
      </c>
      <c r="H177" s="54">
        <v>35.8934</v>
      </c>
      <c r="I177" s="54">
        <v>36.960999999999999</v>
      </c>
      <c r="J177" s="54">
        <v>35.81</v>
      </c>
      <c r="K177" s="54">
        <v>37.982999999999997</v>
      </c>
      <c r="L177" s="54">
        <v>27.513000000000002</v>
      </c>
      <c r="M177" s="54">
        <v>21.208300000000001</v>
      </c>
      <c r="N177" s="54">
        <v>38.546900000000001</v>
      </c>
      <c r="O177" s="54">
        <v>38.546900000000001</v>
      </c>
      <c r="P177" s="54">
        <v>0</v>
      </c>
      <c r="Q177" s="54">
        <v>0</v>
      </c>
      <c r="R177" s="54">
        <v>0</v>
      </c>
      <c r="S177" s="54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7" customWidth="1"/>
    <col min="2" max="2" width="7.44140625" style="1" customWidth="1"/>
    <col min="3" max="3" width="14.33203125" style="1" customWidth="1"/>
    <col min="4" max="4" width="7.109375" style="5" customWidth="1"/>
    <col min="5" max="5" width="9" style="5" customWidth="1"/>
    <col min="6" max="10" width="7.109375" style="5" customWidth="1"/>
    <col min="11" max="11" width="9" style="5" customWidth="1"/>
    <col min="12" max="16" width="7.109375" style="5" customWidth="1"/>
    <col min="17" max="17" width="9" style="5" customWidth="1"/>
    <col min="18" max="20" width="7.109375" style="5" customWidth="1"/>
    <col min="21" max="21" width="10" style="1" customWidth="1"/>
    <col min="22" max="16384" width="9.109375" style="1"/>
  </cols>
  <sheetData>
    <row r="1" spans="1:21" ht="13.8">
      <c r="A1" s="36" t="s">
        <v>157</v>
      </c>
      <c r="B1" s="25"/>
    </row>
    <row r="2" spans="1:21" ht="5.25" customHeight="1"/>
    <row r="3" spans="1:21" ht="25.5" customHeight="1">
      <c r="A3" s="233" t="s">
        <v>110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</row>
    <row r="4" spans="1:21" ht="12.75" customHeight="1">
      <c r="A4" s="26" t="s">
        <v>130</v>
      </c>
      <c r="B4" s="31"/>
      <c r="C4" s="3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31"/>
    </row>
    <row r="5" spans="1:21" ht="12.75" customHeight="1">
      <c r="A5" s="33" t="s">
        <v>53</v>
      </c>
      <c r="B5" s="31"/>
      <c r="C5" s="3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31"/>
    </row>
    <row r="6" spans="1:21" s="6" customFormat="1" ht="12.75" customHeight="1">
      <c r="A6" s="228" t="s">
        <v>0</v>
      </c>
      <c r="B6" s="217" t="s">
        <v>1</v>
      </c>
      <c r="C6" s="217" t="s">
        <v>4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36" t="s">
        <v>5</v>
      </c>
    </row>
    <row r="7" spans="1:21" s="6" customFormat="1" ht="13.8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59"/>
    </row>
    <row r="8" spans="1:21" ht="67.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60"/>
    </row>
    <row r="9" spans="1:21" ht="13.8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4"/>
    </row>
    <row r="10" spans="1:21" ht="13.8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</row>
    <row r="11" spans="1:21" ht="12.75" hidden="1" customHeight="1" outlineLevel="1">
      <c r="A11" s="12">
        <v>40544</v>
      </c>
      <c r="B11" s="31"/>
      <c r="C11" s="31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31"/>
    </row>
    <row r="12" spans="1:21" ht="13.8" hidden="1" outlineLevel="1">
      <c r="A12" s="12">
        <v>40575</v>
      </c>
      <c r="B12" s="31"/>
      <c r="C12" s="3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31"/>
    </row>
    <row r="13" spans="1:21" ht="13.8" hidden="1" outlineLevel="1">
      <c r="A13" s="12">
        <v>40603</v>
      </c>
      <c r="B13" s="31"/>
      <c r="C13" s="31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31"/>
    </row>
    <row r="14" spans="1:21" ht="13.8" hidden="1" outlineLevel="1">
      <c r="A14" s="12">
        <v>40634</v>
      </c>
      <c r="B14" s="31"/>
      <c r="C14" s="31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31"/>
    </row>
    <row r="15" spans="1:21" ht="13.8" hidden="1" outlineLevel="1">
      <c r="A15" s="12">
        <v>40664</v>
      </c>
      <c r="B15" s="31"/>
      <c r="C15" s="31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31"/>
    </row>
    <row r="16" spans="1:21" ht="13.8" hidden="1" outlineLevel="1">
      <c r="A16" s="12">
        <v>40695</v>
      </c>
      <c r="B16" s="31"/>
      <c r="C16" s="31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31"/>
    </row>
    <row r="17" spans="1:21" ht="13.8" hidden="1" outlineLevel="1">
      <c r="A17" s="12">
        <v>40725</v>
      </c>
      <c r="B17" s="31"/>
      <c r="C17" s="31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31"/>
    </row>
    <row r="18" spans="1:21" ht="13.8" hidden="1" outlineLevel="1">
      <c r="A18" s="12">
        <v>40756</v>
      </c>
      <c r="B18" s="31"/>
      <c r="C18" s="31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31"/>
    </row>
    <row r="19" spans="1:21" ht="13.8" hidden="1" outlineLevel="1">
      <c r="A19" s="12">
        <v>40787</v>
      </c>
      <c r="B19" s="31"/>
      <c r="C19" s="31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31"/>
    </row>
    <row r="20" spans="1:21" ht="13.8" hidden="1" outlineLevel="1">
      <c r="A20" s="12">
        <v>40817</v>
      </c>
      <c r="B20" s="31"/>
      <c r="C20" s="31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31"/>
    </row>
    <row r="21" spans="1:21" ht="13.8" hidden="1" outlineLevel="1">
      <c r="A21" s="12">
        <v>40848</v>
      </c>
      <c r="B21" s="31"/>
      <c r="C21" s="31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31"/>
    </row>
    <row r="22" spans="1:21" ht="13.8" hidden="1" outlineLevel="1">
      <c r="A22" s="12">
        <v>40878</v>
      </c>
      <c r="B22" s="31"/>
      <c r="C22" s="31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31"/>
    </row>
    <row r="23" spans="1:21" ht="13.8" hidden="1" outlineLevel="1">
      <c r="A23" s="12">
        <v>40909</v>
      </c>
      <c r="B23" s="31"/>
      <c r="C23" s="31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31"/>
    </row>
    <row r="24" spans="1:21" ht="13.8" hidden="1" outlineLevel="1">
      <c r="A24" s="12">
        <v>40940</v>
      </c>
      <c r="B24" s="31"/>
      <c r="C24" s="31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31"/>
    </row>
    <row r="25" spans="1:21" ht="13.8" hidden="1" outlineLevel="1">
      <c r="A25" s="12">
        <v>40969</v>
      </c>
      <c r="B25" s="31"/>
      <c r="C25" s="31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31"/>
    </row>
    <row r="26" spans="1:21" ht="13.8" hidden="1" outlineLevel="1">
      <c r="A26" s="12">
        <v>41000</v>
      </c>
      <c r="B26" s="31"/>
      <c r="C26" s="31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31"/>
    </row>
    <row r="27" spans="1:21" ht="13.8" hidden="1" outlineLevel="1">
      <c r="A27" s="12">
        <v>41030</v>
      </c>
      <c r="B27" s="31"/>
      <c r="C27" s="31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31"/>
    </row>
    <row r="28" spans="1:21" ht="13.8" hidden="1" outlineLevel="1">
      <c r="A28" s="12">
        <v>41061</v>
      </c>
      <c r="B28" s="31"/>
      <c r="C28" s="31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31"/>
    </row>
    <row r="29" spans="1:21" ht="13.8" hidden="1" outlineLevel="1">
      <c r="A29" s="12">
        <v>41091</v>
      </c>
      <c r="B29" s="31"/>
      <c r="C29" s="31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31"/>
    </row>
    <row r="30" spans="1:21" ht="13.8" hidden="1" outlineLevel="1">
      <c r="A30" s="12">
        <v>41122</v>
      </c>
      <c r="B30" s="31"/>
      <c r="C30" s="3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31"/>
    </row>
    <row r="31" spans="1:21" ht="13.8" hidden="1" outlineLevel="1">
      <c r="A31" s="12">
        <v>41153</v>
      </c>
      <c r="B31" s="31"/>
      <c r="C31" s="3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31"/>
    </row>
    <row r="32" spans="1:21" ht="13.8" hidden="1" outlineLevel="1">
      <c r="A32" s="12">
        <v>41183</v>
      </c>
      <c r="B32" s="31"/>
      <c r="C32" s="31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31"/>
    </row>
    <row r="33" spans="1:21" ht="13.8" hidden="1" outlineLevel="1">
      <c r="A33" s="12">
        <v>41214</v>
      </c>
      <c r="B33" s="31"/>
      <c r="C33" s="3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31"/>
    </row>
    <row r="34" spans="1:21" ht="13.8" hidden="1" outlineLevel="1">
      <c r="A34" s="12">
        <v>41244</v>
      </c>
      <c r="B34" s="31"/>
      <c r="C34" s="31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31"/>
    </row>
    <row r="35" spans="1:21" ht="13.8" hidden="1" outlineLevel="1">
      <c r="A35" s="12">
        <v>41275</v>
      </c>
      <c r="B35" s="31"/>
      <c r="C35" s="31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31"/>
    </row>
    <row r="36" spans="1:21" ht="13.8" hidden="1" outlineLevel="1">
      <c r="A36" s="12">
        <v>41306</v>
      </c>
      <c r="B36" s="31"/>
      <c r="C36" s="31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31"/>
    </row>
    <row r="37" spans="1:21" ht="13.8" hidden="1" outlineLevel="1">
      <c r="A37" s="12">
        <v>41334</v>
      </c>
      <c r="B37" s="31"/>
      <c r="C37" s="31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31"/>
    </row>
    <row r="38" spans="1:21" ht="13.8" hidden="1" outlineLevel="1">
      <c r="A38" s="12">
        <v>41365</v>
      </c>
      <c r="B38" s="31"/>
      <c r="C38" s="31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31"/>
    </row>
    <row r="39" spans="1:21" ht="13.8" hidden="1" outlineLevel="1">
      <c r="A39" s="12">
        <v>41395</v>
      </c>
      <c r="B39" s="31"/>
      <c r="C39" s="31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31"/>
    </row>
    <row r="40" spans="1:21" ht="13.8" hidden="1" outlineLevel="1">
      <c r="A40" s="12">
        <v>41426</v>
      </c>
      <c r="B40" s="54">
        <v>16.3126</v>
      </c>
      <c r="C40" s="54">
        <v>9.5</v>
      </c>
      <c r="D40" s="54">
        <v>0</v>
      </c>
      <c r="E40" s="54">
        <v>9.5</v>
      </c>
      <c r="F40" s="54">
        <v>0</v>
      </c>
      <c r="G40" s="54">
        <v>9.5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9.5</v>
      </c>
      <c r="P40" s="54">
        <v>0</v>
      </c>
      <c r="Q40" s="54">
        <v>9.5</v>
      </c>
      <c r="R40" s="54">
        <v>0</v>
      </c>
      <c r="S40" s="54">
        <v>9.5</v>
      </c>
      <c r="T40" s="54">
        <v>0</v>
      </c>
      <c r="U40" s="54">
        <v>16.4481</v>
      </c>
    </row>
    <row r="41" spans="1:21" ht="13.8" hidden="1" outlineLevel="1">
      <c r="A41" s="12">
        <v>41456</v>
      </c>
      <c r="B41" s="54">
        <v>16.659600000000001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16.659600000000001</v>
      </c>
    </row>
    <row r="42" spans="1:21" ht="13.8" hidden="1" outlineLevel="1">
      <c r="A42" s="12">
        <v>41487</v>
      </c>
      <c r="B42" s="54">
        <v>21.181899999999999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21.181899999999999</v>
      </c>
    </row>
    <row r="43" spans="1:21" ht="13.8" hidden="1" outlineLevel="1">
      <c r="A43" s="12">
        <v>41518</v>
      </c>
      <c r="B43" s="54">
        <v>17.0122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17.0122</v>
      </c>
    </row>
    <row r="44" spans="1:21" ht="13.8" hidden="1" outlineLevel="1">
      <c r="A44" s="12">
        <v>41548</v>
      </c>
      <c r="B44" s="54">
        <v>15.7493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15.7493</v>
      </c>
    </row>
    <row r="45" spans="1:21" ht="13.8" hidden="1" outlineLevel="1">
      <c r="A45" s="12">
        <v>41579</v>
      </c>
      <c r="B45" s="54">
        <v>14.2255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14.225499999999998</v>
      </c>
    </row>
    <row r="46" spans="1:21" ht="13.8" hidden="1" outlineLevel="1">
      <c r="A46" s="12">
        <v>41609</v>
      </c>
      <c r="B46" s="54">
        <v>18.1707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18.170639461849799</v>
      </c>
    </row>
    <row r="47" spans="1:21" ht="13.8" hidden="1" outlineLevel="1">
      <c r="A47" s="12">
        <v>41640</v>
      </c>
      <c r="B47" s="54">
        <v>18.715599999999998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18.715631069521319</v>
      </c>
    </row>
    <row r="48" spans="1:21" ht="13.8" hidden="1" outlineLevel="1">
      <c r="A48" s="12">
        <v>41671</v>
      </c>
      <c r="B48" s="54">
        <v>20.656199999999998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20.656199999999998</v>
      </c>
    </row>
    <row r="49" spans="1:21" ht="13.8" hidden="1" outlineLevel="1">
      <c r="A49" s="12">
        <v>41699</v>
      </c>
      <c r="B49" s="54">
        <v>21.5823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21.5823</v>
      </c>
    </row>
    <row r="50" spans="1:21" ht="13.8" hidden="1" outlineLevel="1">
      <c r="A50" s="12">
        <v>41730</v>
      </c>
      <c r="B50" s="54">
        <v>20.424800000000001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20.424800000000001</v>
      </c>
    </row>
    <row r="51" spans="1:21" ht="13.8" hidden="1" outlineLevel="1">
      <c r="A51" s="12">
        <v>41760</v>
      </c>
      <c r="B51" s="54">
        <v>20.108899999999998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20.108899999999998</v>
      </c>
    </row>
    <row r="52" spans="1:21" ht="13.8" hidden="1" outlineLevel="1">
      <c r="A52" s="12">
        <v>41791</v>
      </c>
      <c r="B52" s="54">
        <v>19.542100000000001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19.542100000000005</v>
      </c>
    </row>
    <row r="53" spans="1:21" ht="13.8" hidden="1" outlineLevel="1">
      <c r="A53" s="12">
        <v>41821</v>
      </c>
      <c r="B53" s="54">
        <v>19.3977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19.3977</v>
      </c>
    </row>
    <row r="54" spans="1:21" ht="13.8" hidden="1" outlineLevel="1">
      <c r="A54" s="12">
        <v>41852</v>
      </c>
      <c r="B54" s="54">
        <v>19.424099999999999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19.424099999999999</v>
      </c>
    </row>
    <row r="55" spans="1:21" ht="13.8" hidden="1" outlineLevel="1">
      <c r="A55" s="12">
        <v>41883</v>
      </c>
      <c r="B55" s="54">
        <v>19.409800000000001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19.409800000000001</v>
      </c>
    </row>
    <row r="56" spans="1:21" ht="13.8" hidden="1" outlineLevel="1">
      <c r="A56" s="12">
        <v>41913</v>
      </c>
      <c r="B56" s="54">
        <v>19.099699999999999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19.099699999999999</v>
      </c>
    </row>
    <row r="57" spans="1:21" ht="13.8" hidden="1" outlineLevel="1">
      <c r="A57" s="12">
        <v>41944</v>
      </c>
      <c r="B57" s="54">
        <v>19.5974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19.5974</v>
      </c>
    </row>
    <row r="58" spans="1:21" ht="13.8" hidden="1" outlineLevel="1">
      <c r="A58" s="12">
        <v>41974</v>
      </c>
      <c r="B58" s="54">
        <v>20.7193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20.7193</v>
      </c>
    </row>
    <row r="59" spans="1:21" ht="13.8" hidden="1" outlineLevel="1">
      <c r="A59" s="12">
        <v>42005</v>
      </c>
      <c r="B59" s="54">
        <v>20.080100000000002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20.080146931279021</v>
      </c>
    </row>
    <row r="60" spans="1:21" ht="13.8" hidden="1" outlineLevel="1">
      <c r="A60" s="12">
        <v>42036</v>
      </c>
      <c r="B60" s="54">
        <v>21.738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21.737981076292847</v>
      </c>
    </row>
    <row r="61" spans="1:21" ht="13.8" hidden="1" outlineLevel="1">
      <c r="A61" s="12">
        <v>42064</v>
      </c>
      <c r="B61" s="54">
        <v>19.723500000000001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19.723500000000001</v>
      </c>
    </row>
    <row r="62" spans="1:21" ht="13.8" hidden="1" outlineLevel="1">
      <c r="A62" s="12">
        <v>42095</v>
      </c>
      <c r="B62" s="54">
        <v>23.484400000000001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23.484404069764143</v>
      </c>
    </row>
    <row r="63" spans="1:21" ht="13.8" hidden="1" outlineLevel="1">
      <c r="A63" s="12">
        <v>42125</v>
      </c>
      <c r="B63" s="54">
        <v>25.502500000000001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25.502500000000001</v>
      </c>
    </row>
    <row r="64" spans="1:21" ht="13.8" hidden="1" outlineLevel="1">
      <c r="A64" s="12">
        <v>42156</v>
      </c>
      <c r="B64" s="54">
        <v>27.456099999999999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27.456099999999999</v>
      </c>
    </row>
    <row r="65" spans="1:21" ht="13.8" hidden="1" outlineLevel="1">
      <c r="A65" s="12">
        <v>42186</v>
      </c>
      <c r="B65" s="54">
        <v>24.332599999999999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24.332599999999999</v>
      </c>
    </row>
    <row r="66" spans="1:21" ht="13.8" hidden="1" outlineLevel="1">
      <c r="A66" s="12">
        <v>42217</v>
      </c>
      <c r="B66" s="54">
        <v>25.722999999999999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25.722999999999999</v>
      </c>
    </row>
    <row r="67" spans="1:21" ht="13.8" hidden="1" outlineLevel="1">
      <c r="A67" s="12">
        <v>42248</v>
      </c>
      <c r="B67" s="54">
        <v>18.458400000000001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18.458400000000001</v>
      </c>
    </row>
    <row r="68" spans="1:21" ht="13.8" hidden="1" outlineLevel="1">
      <c r="A68" s="12">
        <v>42278</v>
      </c>
      <c r="B68" s="54">
        <v>16.1066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16.1066</v>
      </c>
    </row>
    <row r="69" spans="1:21" ht="13.8" hidden="1" outlineLevel="1">
      <c r="A69" s="12">
        <v>42309</v>
      </c>
      <c r="B69" s="54">
        <v>18.3871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18.3871</v>
      </c>
    </row>
    <row r="70" spans="1:21" ht="13.8" hidden="1" outlineLevel="1">
      <c r="A70" s="12">
        <v>42339</v>
      </c>
      <c r="B70" s="54">
        <v>24.6145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24.6145</v>
      </c>
    </row>
    <row r="71" spans="1:21" ht="13.8" hidden="1" outlineLevel="1">
      <c r="A71" s="12">
        <v>42370</v>
      </c>
      <c r="B71" s="54">
        <v>24.762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24.762</v>
      </c>
    </row>
    <row r="72" spans="1:21" ht="13.8" hidden="1" outlineLevel="1">
      <c r="A72" s="12">
        <v>42401</v>
      </c>
      <c r="B72" s="54">
        <v>24.183199999999999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24.183199999999999</v>
      </c>
    </row>
    <row r="73" spans="1:21" ht="13.8" hidden="1" outlineLevel="1">
      <c r="A73" s="12">
        <v>42430</v>
      </c>
      <c r="B73" s="54">
        <v>25.3599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25.3599</v>
      </c>
    </row>
    <row r="74" spans="1:21" ht="13.8" hidden="1" outlineLevel="1">
      <c r="A74" s="12">
        <v>42461</v>
      </c>
      <c r="B74" s="54">
        <v>25.2455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25.245532031771926</v>
      </c>
    </row>
    <row r="75" spans="1:21" ht="13.8" hidden="1" outlineLevel="1">
      <c r="A75" s="12">
        <v>42491</v>
      </c>
      <c r="B75" s="54">
        <v>17.7258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17.7258</v>
      </c>
    </row>
    <row r="76" spans="1:21" ht="13.8" hidden="1" outlineLevel="1">
      <c r="A76" s="12">
        <v>42522</v>
      </c>
      <c r="B76" s="54">
        <v>23.777799999999999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23.777799999999999</v>
      </c>
    </row>
    <row r="77" spans="1:21" ht="13.8" hidden="1" outlineLevel="1">
      <c r="A77" s="12">
        <v>42552</v>
      </c>
      <c r="B77" s="54">
        <v>17.57</v>
      </c>
      <c r="C77" s="54">
        <v>21.401299999999999</v>
      </c>
      <c r="D77" s="54">
        <v>0</v>
      </c>
      <c r="E77" s="54">
        <v>21.401299999999999</v>
      </c>
      <c r="F77" s="54">
        <v>0</v>
      </c>
      <c r="G77" s="54">
        <v>21.401299999999999</v>
      </c>
      <c r="H77" s="54">
        <v>0</v>
      </c>
      <c r="I77" s="54">
        <v>21.401299999999999</v>
      </c>
      <c r="J77" s="54">
        <v>0</v>
      </c>
      <c r="K77" s="54">
        <v>21.401299999999999</v>
      </c>
      <c r="L77" s="54">
        <v>0</v>
      </c>
      <c r="M77" s="54">
        <v>21.401299999999999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17.541499999999999</v>
      </c>
    </row>
    <row r="78" spans="1:21" ht="13.8" hidden="1" outlineLevel="1">
      <c r="A78" s="12">
        <v>42583</v>
      </c>
      <c r="B78" s="54">
        <v>21.529599999999999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21.529599999999999</v>
      </c>
    </row>
    <row r="79" spans="1:21" ht="13.8" hidden="1" outlineLevel="1">
      <c r="A79" s="12">
        <v>42614</v>
      </c>
      <c r="B79" s="54">
        <v>20.4191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20.4191</v>
      </c>
    </row>
    <row r="80" spans="1:21" ht="13.8" hidden="1" outlineLevel="1">
      <c r="A80" s="12">
        <v>42644</v>
      </c>
      <c r="B80" s="54">
        <v>13.435499999999999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13.435499999999999</v>
      </c>
    </row>
    <row r="81" spans="1:21" ht="13.8" hidden="1" outlineLevel="1">
      <c r="A81" s="12">
        <v>42675</v>
      </c>
      <c r="B81" s="54">
        <v>17.612400000000001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17.612400000000001</v>
      </c>
    </row>
    <row r="82" spans="1:21" ht="13.8" hidden="1" outlineLevel="1">
      <c r="A82" s="12">
        <v>42705</v>
      </c>
      <c r="B82" s="54">
        <v>20.12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20.12</v>
      </c>
    </row>
    <row r="83" spans="1:21" ht="13.8" hidden="1" outlineLevel="1">
      <c r="A83" s="12">
        <v>42736</v>
      </c>
      <c r="B83" s="54">
        <v>20.706099999999999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20.706099999999999</v>
      </c>
    </row>
    <row r="84" spans="1:21" ht="13.8" hidden="1" outlineLevel="1">
      <c r="A84" s="12">
        <v>42767</v>
      </c>
      <c r="B84" s="54">
        <v>16.698799999999999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16.698799999999999</v>
      </c>
    </row>
    <row r="85" spans="1:21" ht="13.8" hidden="1" outlineLevel="1">
      <c r="A85" s="12">
        <v>42795</v>
      </c>
      <c r="B85" s="54">
        <v>16.631499999999999</v>
      </c>
      <c r="C85" s="54">
        <v>10.2471</v>
      </c>
      <c r="D85" s="54">
        <v>0</v>
      </c>
      <c r="E85" s="54">
        <v>10.2471</v>
      </c>
      <c r="F85" s="54">
        <v>0</v>
      </c>
      <c r="G85" s="54">
        <v>10.2471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10.2471</v>
      </c>
      <c r="P85" s="54">
        <v>0</v>
      </c>
      <c r="Q85" s="54">
        <v>10.2471</v>
      </c>
      <c r="R85" s="54">
        <v>0</v>
      </c>
      <c r="S85" s="54">
        <v>10.2471</v>
      </c>
      <c r="T85" s="54">
        <v>0</v>
      </c>
      <c r="U85" s="54">
        <v>16.651499999999999</v>
      </c>
    </row>
    <row r="86" spans="1:21" ht="13.8" hidden="1" outlineLevel="1">
      <c r="A86" s="12">
        <v>42826</v>
      </c>
      <c r="B86" s="54">
        <v>16.880400000000002</v>
      </c>
      <c r="C86" s="54">
        <v>10.1358</v>
      </c>
      <c r="D86" s="54">
        <v>0</v>
      </c>
      <c r="E86" s="54">
        <v>10.1358</v>
      </c>
      <c r="F86" s="54">
        <v>0</v>
      </c>
      <c r="G86" s="54">
        <v>10.1358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10.1358</v>
      </c>
      <c r="P86" s="54">
        <v>0</v>
      </c>
      <c r="Q86" s="54">
        <v>10.1358</v>
      </c>
      <c r="R86" s="54">
        <v>0</v>
      </c>
      <c r="S86" s="54">
        <v>10.1358</v>
      </c>
      <c r="T86" s="54">
        <v>0</v>
      </c>
      <c r="U86" s="54">
        <v>16.889299999999999</v>
      </c>
    </row>
    <row r="87" spans="1:21" ht="13.8" hidden="1" outlineLevel="1">
      <c r="A87" s="12">
        <v>42856</v>
      </c>
      <c r="B87" s="54">
        <v>17.640999999999998</v>
      </c>
      <c r="C87" s="54">
        <v>10.4077</v>
      </c>
      <c r="D87" s="54">
        <v>0</v>
      </c>
      <c r="E87" s="54">
        <v>10.4077</v>
      </c>
      <c r="F87" s="54">
        <v>0</v>
      </c>
      <c r="G87" s="54">
        <v>10.4077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10.4077</v>
      </c>
      <c r="P87" s="54">
        <v>0</v>
      </c>
      <c r="Q87" s="54">
        <v>10.4077</v>
      </c>
      <c r="R87" s="54">
        <v>0</v>
      </c>
      <c r="S87" s="54">
        <v>10.4077</v>
      </c>
      <c r="T87" s="54">
        <v>0</v>
      </c>
      <c r="U87" s="54">
        <v>17.650700000000001</v>
      </c>
    </row>
    <row r="88" spans="1:21" ht="13.8" hidden="1" outlineLevel="1">
      <c r="A88" s="12">
        <v>42887</v>
      </c>
      <c r="B88" s="54">
        <v>19.14</v>
      </c>
      <c r="C88" s="54">
        <v>11.303599999999999</v>
      </c>
      <c r="D88" s="54">
        <v>0</v>
      </c>
      <c r="E88" s="54">
        <v>11.303599999999999</v>
      </c>
      <c r="F88" s="54">
        <v>11.303599999999999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11.303599999999999</v>
      </c>
      <c r="P88" s="54">
        <v>0</v>
      </c>
      <c r="Q88" s="54">
        <v>11.303599999999999</v>
      </c>
      <c r="R88" s="54">
        <v>11.303599999999999</v>
      </c>
      <c r="S88" s="54">
        <v>0</v>
      </c>
      <c r="T88" s="54">
        <v>0</v>
      </c>
      <c r="U88" s="54">
        <v>19.152799999999999</v>
      </c>
    </row>
    <row r="89" spans="1:21" ht="13.8" hidden="1" outlineLevel="1">
      <c r="A89" s="12">
        <v>42917</v>
      </c>
      <c r="B89" s="54">
        <v>18.166899999999998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18.166899999999998</v>
      </c>
    </row>
    <row r="90" spans="1:21" ht="13.8" hidden="1" outlineLevel="1">
      <c r="A90" s="12">
        <v>42948</v>
      </c>
      <c r="B90" s="54">
        <v>18.8355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18.8355</v>
      </c>
    </row>
    <row r="91" spans="1:21" ht="13.8" hidden="1" outlineLevel="1">
      <c r="A91" s="12">
        <v>42979</v>
      </c>
      <c r="B91" s="54">
        <v>16.344200000000001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16.344200000000001</v>
      </c>
    </row>
    <row r="92" spans="1:21" ht="13.8" hidden="1" outlineLevel="1">
      <c r="A92" s="12">
        <v>43009</v>
      </c>
      <c r="B92" s="54">
        <v>19.104900000000001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19.104900000000001</v>
      </c>
    </row>
    <row r="93" spans="1:21" ht="13.8" hidden="1" outlineLevel="1">
      <c r="A93" s="12">
        <v>43040</v>
      </c>
      <c r="B93" s="54">
        <v>18.4878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18.4878</v>
      </c>
    </row>
    <row r="94" spans="1:21" ht="13.8" hidden="1" outlineLevel="1">
      <c r="A94" s="12">
        <v>43070</v>
      </c>
      <c r="B94" s="54">
        <v>17.880199999999999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17.880199999999999</v>
      </c>
    </row>
    <row r="95" spans="1:21" ht="13.8" hidden="1" outlineLevel="1">
      <c r="A95" s="12">
        <v>43101</v>
      </c>
      <c r="B95" s="54">
        <v>17.223700000000001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17.223700000000001</v>
      </c>
    </row>
    <row r="96" spans="1:21" ht="13.8" hidden="1" outlineLevel="1">
      <c r="A96" s="12">
        <v>43132</v>
      </c>
      <c r="B96" s="54">
        <v>17.008199999999999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17.008199999999999</v>
      </c>
    </row>
    <row r="97" spans="1:21" ht="13.8" hidden="1" outlineLevel="1">
      <c r="A97" s="12">
        <v>43160</v>
      </c>
      <c r="B97" s="54">
        <v>18.5258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18.5258</v>
      </c>
    </row>
    <row r="98" spans="1:21" ht="13.8" hidden="1" outlineLevel="1">
      <c r="A98" s="12">
        <v>43191</v>
      </c>
      <c r="B98" s="54">
        <v>17.876200000000001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17.876200000000001</v>
      </c>
    </row>
    <row r="99" spans="1:21" ht="13.8" hidden="1" outlineLevel="1">
      <c r="A99" s="12">
        <v>43221</v>
      </c>
      <c r="B99" s="54">
        <v>18.4618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18.4618</v>
      </c>
    </row>
    <row r="100" spans="1:21" ht="13.8" hidden="1" outlineLevel="1">
      <c r="A100" s="12">
        <v>43252</v>
      </c>
      <c r="B100" s="54">
        <v>18.510200000000001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18.510203165325283</v>
      </c>
    </row>
    <row r="101" spans="1:21" ht="13.8" hidden="1" outlineLevel="1">
      <c r="A101" s="12">
        <v>43282</v>
      </c>
      <c r="B101" s="54">
        <v>17.962199999999999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17.962199999999999</v>
      </c>
    </row>
    <row r="102" spans="1:21" ht="13.8" hidden="1" outlineLevel="1">
      <c r="A102" s="12">
        <v>43313</v>
      </c>
      <c r="B102" s="54">
        <v>17.204699999999999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17.204699999999999</v>
      </c>
    </row>
    <row r="103" spans="1:21" ht="13.8" hidden="1" outlineLevel="1">
      <c r="A103" s="12">
        <v>43344</v>
      </c>
      <c r="B103" s="54">
        <v>16.892800000000001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16.892800000000001</v>
      </c>
    </row>
    <row r="104" spans="1:21" ht="13.8" hidden="1" outlineLevel="1">
      <c r="A104" s="12">
        <v>43374</v>
      </c>
      <c r="B104" s="54">
        <v>18.5625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18.5625</v>
      </c>
    </row>
    <row r="105" spans="1:21" ht="13.8" hidden="1" outlineLevel="1">
      <c r="A105" s="12">
        <v>43405</v>
      </c>
      <c r="B105" s="54">
        <v>16.822700000000001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16.822700000000001</v>
      </c>
    </row>
    <row r="106" spans="1:21" ht="13.8" hidden="1" outlineLevel="1">
      <c r="A106" s="12">
        <v>43435</v>
      </c>
      <c r="B106" s="54">
        <v>19.5869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19.5869</v>
      </c>
    </row>
    <row r="107" spans="1:21" ht="13.8" hidden="1" outlineLevel="1">
      <c r="A107" s="12">
        <v>43466</v>
      </c>
      <c r="B107" s="54">
        <v>16.602900000000002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16.602900000000002</v>
      </c>
    </row>
    <row r="108" spans="1:21" ht="13.8" hidden="1" outlineLevel="1">
      <c r="A108" s="12">
        <v>43497</v>
      </c>
      <c r="B108" s="54">
        <v>19.286799999999999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19.286794730130513</v>
      </c>
    </row>
    <row r="109" spans="1:21" ht="13.8" hidden="1" outlineLevel="1">
      <c r="A109" s="12">
        <v>43525</v>
      </c>
      <c r="B109" s="54">
        <v>18.5381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18.5381</v>
      </c>
    </row>
    <row r="110" spans="1:21" ht="13.8" hidden="1" outlineLevel="1">
      <c r="A110" s="12">
        <v>43556</v>
      </c>
      <c r="B110" s="54">
        <v>18.121500000000001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18.12151607410286</v>
      </c>
    </row>
    <row r="111" spans="1:21" ht="13.8" hidden="1" outlineLevel="1">
      <c r="A111" s="12">
        <v>43586</v>
      </c>
      <c r="B111" s="54">
        <v>19.448799999999999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19.448834458562949</v>
      </c>
    </row>
    <row r="112" spans="1:21" ht="13.8" hidden="1" outlineLevel="1">
      <c r="A112" s="12">
        <v>43617</v>
      </c>
      <c r="B112" s="54">
        <v>16.456399999999999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16.456392576078585</v>
      </c>
    </row>
    <row r="113" spans="1:21" ht="13.8" hidden="1" outlineLevel="1">
      <c r="A113" s="12">
        <v>43647</v>
      </c>
      <c r="B113" s="54">
        <v>18.075600000000001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18.075628314903629</v>
      </c>
    </row>
    <row r="114" spans="1:21" ht="13.8" hidden="1" outlineLevel="1">
      <c r="A114" s="12">
        <v>43678</v>
      </c>
      <c r="B114" s="54">
        <v>16.6069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16.6069</v>
      </c>
    </row>
    <row r="115" spans="1:21" ht="13.8" hidden="1" outlineLevel="1">
      <c r="A115" s="12">
        <v>43709</v>
      </c>
      <c r="B115" s="54">
        <v>16.735499999999998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16.735499999999998</v>
      </c>
    </row>
    <row r="116" spans="1:21" ht="13.8" hidden="1" outlineLevel="1">
      <c r="A116" s="12">
        <v>43739</v>
      </c>
      <c r="B116" s="54">
        <v>18.6037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18.603697212803873</v>
      </c>
    </row>
    <row r="117" spans="1:21" ht="13.8" hidden="1" outlineLevel="1">
      <c r="A117" s="12">
        <v>43770</v>
      </c>
      <c r="B117" s="54">
        <v>18.9453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18.945370225272203</v>
      </c>
    </row>
    <row r="118" spans="1:21" ht="13.8" hidden="1" outlineLevel="1">
      <c r="A118" s="12">
        <v>43800</v>
      </c>
      <c r="B118" s="54">
        <v>18.250800000000002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18.250789389685281</v>
      </c>
    </row>
    <row r="119" spans="1:21" ht="13.8" hidden="1" outlineLevel="1">
      <c r="A119" s="12">
        <v>43831</v>
      </c>
      <c r="B119" s="54">
        <v>19.712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19.712013094845052</v>
      </c>
    </row>
    <row r="120" spans="1:21" ht="13.8" hidden="1" outlineLevel="1">
      <c r="A120" s="12">
        <v>43862</v>
      </c>
      <c r="B120" s="54">
        <v>19.0427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19.042708021165211</v>
      </c>
    </row>
    <row r="121" spans="1:21" ht="13.8" hidden="1" outlineLevel="1">
      <c r="A121" s="12">
        <v>43891</v>
      </c>
      <c r="B121" s="54">
        <v>17.478400000000001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17.478400000000001</v>
      </c>
    </row>
    <row r="122" spans="1:21" ht="13.8" hidden="1" outlineLevel="1">
      <c r="A122" s="12">
        <v>43922</v>
      </c>
      <c r="B122" s="54">
        <v>15.718400000000001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15.718399999999999</v>
      </c>
    </row>
    <row r="123" spans="1:21" ht="13.8" hidden="1" outlineLevel="1">
      <c r="A123" s="12">
        <v>43952</v>
      </c>
      <c r="B123" s="54">
        <v>16.698799999999999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16.698792460750429</v>
      </c>
    </row>
    <row r="124" spans="1:21" ht="13.8" hidden="1" outlineLevel="1">
      <c r="A124" s="12">
        <v>43983</v>
      </c>
      <c r="B124" s="54">
        <v>17.026599999999998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17.026599999999998</v>
      </c>
    </row>
    <row r="125" spans="1:21" ht="13.8" hidden="1" outlineLevel="1">
      <c r="A125" s="12">
        <v>44013</v>
      </c>
      <c r="B125" s="54">
        <v>15.2136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15.213600000000001</v>
      </c>
    </row>
    <row r="126" spans="1:21" ht="13.8" hidden="1" outlineLevel="1">
      <c r="A126" s="12">
        <v>44044</v>
      </c>
      <c r="B126" s="54">
        <v>14.575699999999999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14.575699999999999</v>
      </c>
    </row>
    <row r="127" spans="1:21" ht="13.8" hidden="1" outlineLevel="1">
      <c r="A127" s="12">
        <v>44075</v>
      </c>
      <c r="B127" s="54">
        <v>14.6165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14.6165</v>
      </c>
    </row>
    <row r="128" spans="1:21" ht="13.8" hidden="1" outlineLevel="1">
      <c r="A128" s="12">
        <v>44105</v>
      </c>
      <c r="B128" s="54">
        <v>13.6744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13.6744</v>
      </c>
    </row>
    <row r="129" spans="1:21" ht="13.8" hidden="1" outlineLevel="1">
      <c r="A129" s="12">
        <v>44136</v>
      </c>
      <c r="B129" s="54">
        <v>13.257199999999999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13.257201307379226</v>
      </c>
    </row>
    <row r="130" spans="1:21" ht="13.8" hidden="1" outlineLevel="1">
      <c r="A130" s="12">
        <v>44166</v>
      </c>
      <c r="B130" s="54">
        <v>14.382899999999999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14.382899999999998</v>
      </c>
    </row>
    <row r="131" spans="1:21" ht="13.8" hidden="1" outlineLevel="1">
      <c r="A131" s="12">
        <v>44197</v>
      </c>
      <c r="B131" s="54">
        <v>11.7781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11.778046191898213</v>
      </c>
    </row>
    <row r="132" spans="1:21" ht="13.8" hidden="1" outlineLevel="1">
      <c r="A132" s="12">
        <v>44228</v>
      </c>
      <c r="B132" s="54">
        <v>13.373200000000001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13.373200000000001</v>
      </c>
    </row>
    <row r="133" spans="1:21" ht="13.8" hidden="1" outlineLevel="1">
      <c r="A133" s="12">
        <v>44256</v>
      </c>
      <c r="B133" s="54">
        <v>12.1408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12.14080557969954</v>
      </c>
    </row>
    <row r="134" spans="1:21" ht="13.8" hidden="1" outlineLevel="1">
      <c r="A134" s="12">
        <v>44287</v>
      </c>
      <c r="B134" s="54">
        <v>12.347200000000001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12.34719468960464</v>
      </c>
    </row>
    <row r="135" spans="1:21" ht="13.8" hidden="1" outlineLevel="1">
      <c r="A135" s="12">
        <v>44317</v>
      </c>
      <c r="B135" s="54">
        <v>13.9505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13.950470113916044</v>
      </c>
    </row>
    <row r="136" spans="1:21" ht="13.8" hidden="1" outlineLevel="1">
      <c r="A136" s="12">
        <v>44348</v>
      </c>
      <c r="B136" s="54">
        <v>12.523300000000001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12.523297215904106</v>
      </c>
    </row>
    <row r="137" spans="1:21" ht="13.8" hidden="1" outlineLevel="1">
      <c r="A137" s="12">
        <v>44378</v>
      </c>
      <c r="B137" s="54">
        <v>12.477600000000001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12.477615333740545</v>
      </c>
    </row>
    <row r="138" spans="1:21" ht="13.8" hidden="1" outlineLevel="1">
      <c r="A138" s="12">
        <v>44409</v>
      </c>
      <c r="B138" s="54">
        <v>12.552300000000001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12.552348171356515</v>
      </c>
    </row>
    <row r="139" spans="1:21" ht="13.8" hidden="1" outlineLevel="1">
      <c r="A139" s="12">
        <v>44440</v>
      </c>
      <c r="B139" s="54">
        <v>13.14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13.139974267285286</v>
      </c>
    </row>
    <row r="140" spans="1:21" ht="13.8" hidden="1" outlineLevel="1">
      <c r="A140" s="12">
        <v>44470</v>
      </c>
      <c r="B140" s="54">
        <v>12.4069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12.406860360915259</v>
      </c>
    </row>
    <row r="141" spans="1:21" ht="13.8" hidden="1" outlineLevel="1">
      <c r="A141" s="12">
        <v>44501</v>
      </c>
      <c r="B141" s="54">
        <v>12.7842</v>
      </c>
      <c r="C141" s="54">
        <v>0</v>
      </c>
      <c r="D141" s="54">
        <v>0</v>
      </c>
      <c r="E141" s="54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12.7842</v>
      </c>
    </row>
    <row r="142" spans="1:21" ht="13.8" hidden="1" outlineLevel="1">
      <c r="A142" s="12">
        <v>44531</v>
      </c>
      <c r="B142" s="54">
        <v>12.4779</v>
      </c>
      <c r="C142" s="54">
        <v>0</v>
      </c>
      <c r="D142" s="54">
        <v>0</v>
      </c>
      <c r="E142" s="54"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12.477915924602119</v>
      </c>
    </row>
    <row r="143" spans="1:21" ht="13.8" hidden="1" outlineLevel="1">
      <c r="A143" s="12">
        <v>44562</v>
      </c>
      <c r="B143" s="54">
        <v>13.1333</v>
      </c>
      <c r="C143" s="54">
        <v>0</v>
      </c>
      <c r="D143" s="54">
        <v>0</v>
      </c>
      <c r="E143" s="54"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13.133306376018389</v>
      </c>
    </row>
    <row r="144" spans="1:21" ht="13.8" hidden="1" outlineLevel="1">
      <c r="A144" s="12">
        <v>44593</v>
      </c>
      <c r="B144" s="54">
        <v>13.3118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13.311799999999998</v>
      </c>
    </row>
    <row r="145" spans="1:21" ht="13.8" hidden="1" outlineLevel="1">
      <c r="A145" s="12">
        <v>44621</v>
      </c>
      <c r="B145" s="54">
        <v>12.847300000000001</v>
      </c>
      <c r="C145" s="54">
        <v>0</v>
      </c>
      <c r="D145" s="54">
        <v>0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12.847300000000001</v>
      </c>
    </row>
    <row r="146" spans="1:21" ht="13.8" hidden="1" outlineLevel="1">
      <c r="A146" s="12">
        <v>44652</v>
      </c>
      <c r="B146" s="54">
        <v>14.038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14.038</v>
      </c>
    </row>
    <row r="147" spans="1:21" ht="13.8" hidden="1" outlineLevel="1">
      <c r="A147" s="12">
        <v>44682</v>
      </c>
      <c r="B147" s="54">
        <v>13.3467</v>
      </c>
      <c r="C147" s="54">
        <v>0</v>
      </c>
      <c r="D147" s="54">
        <v>0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13.3467</v>
      </c>
    </row>
    <row r="148" spans="1:21" ht="13.8" hidden="1" outlineLevel="1">
      <c r="A148" s="12">
        <v>44713</v>
      </c>
      <c r="B148" s="54">
        <v>13.3644</v>
      </c>
      <c r="C148" s="54">
        <v>0</v>
      </c>
      <c r="D148" s="54">
        <v>0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13.3644</v>
      </c>
    </row>
    <row r="149" spans="1:21" ht="13.8" hidden="1" outlineLevel="1">
      <c r="A149" s="12">
        <v>44743</v>
      </c>
      <c r="B149" s="54">
        <v>15.236800000000001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15.236800000000001</v>
      </c>
    </row>
    <row r="150" spans="1:21" ht="13.8" hidden="1" outlineLevel="1">
      <c r="A150" s="12">
        <v>44774</v>
      </c>
      <c r="B150" s="54">
        <v>16.7501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16.7501</v>
      </c>
    </row>
    <row r="151" spans="1:21" ht="13.8" hidden="1" outlineLevel="1">
      <c r="A151" s="12">
        <v>44805</v>
      </c>
      <c r="B151" s="54">
        <v>16.7026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16.7026</v>
      </c>
    </row>
    <row r="152" spans="1:21" ht="13.8" hidden="1" outlineLevel="1">
      <c r="A152" s="12">
        <v>44835</v>
      </c>
      <c r="B152" s="54">
        <v>17.466899999999999</v>
      </c>
      <c r="C152" s="54">
        <v>0</v>
      </c>
      <c r="D152" s="54">
        <v>0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17.466875296008165</v>
      </c>
    </row>
    <row r="153" spans="1:21" ht="13.8" hidden="1" outlineLevel="1">
      <c r="A153" s="12">
        <v>44866</v>
      </c>
      <c r="B153" s="54">
        <v>17.517700000000001</v>
      </c>
      <c r="C153" s="54">
        <v>0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17.517700000000001</v>
      </c>
    </row>
    <row r="154" spans="1:21" ht="13.8" hidden="1" outlineLevel="1">
      <c r="A154" s="12">
        <v>44896</v>
      </c>
      <c r="B154" s="54">
        <v>16.972999999999999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16.972999999999999</v>
      </c>
    </row>
    <row r="155" spans="1:21" ht="13.8" hidden="1" outlineLevel="1">
      <c r="A155" s="12">
        <v>44927</v>
      </c>
      <c r="B155" s="54">
        <v>18.418600000000001</v>
      </c>
      <c r="C155" s="54">
        <v>0</v>
      </c>
      <c r="D155" s="54">
        <v>0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18.418600000000001</v>
      </c>
    </row>
    <row r="156" spans="1:21" ht="13.8" hidden="1" outlineLevel="1">
      <c r="A156" s="12">
        <v>44958</v>
      </c>
      <c r="B156" s="54">
        <v>16.467300000000002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16.467300000000002</v>
      </c>
    </row>
    <row r="157" spans="1:21" ht="13.8" hidden="1" outlineLevel="1">
      <c r="A157" s="12">
        <v>44986</v>
      </c>
      <c r="B157" s="54">
        <v>16.675000000000001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16.675000000000001</v>
      </c>
    </row>
    <row r="158" spans="1:21" ht="13.8" hidden="1" outlineLevel="1">
      <c r="A158" s="12">
        <v>45017</v>
      </c>
      <c r="B158" s="54">
        <v>16.831199999999999</v>
      </c>
      <c r="C158" s="54">
        <v>0</v>
      </c>
      <c r="D158" s="54">
        <v>0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16.831199999999999</v>
      </c>
    </row>
    <row r="159" spans="1:21" ht="13.8" hidden="1" outlineLevel="1">
      <c r="A159" s="12">
        <v>45047</v>
      </c>
      <c r="B159" s="54">
        <v>17.2636</v>
      </c>
      <c r="C159" s="54">
        <v>0</v>
      </c>
      <c r="D159" s="54">
        <v>0</v>
      </c>
      <c r="E159" s="54">
        <v>0</v>
      </c>
      <c r="F159" s="54">
        <v>0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17.263649449071803</v>
      </c>
    </row>
    <row r="160" spans="1:21" ht="13.8" hidden="1" outlineLevel="1">
      <c r="A160" s="12">
        <v>45078</v>
      </c>
      <c r="B160" s="54">
        <v>17.8264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17.826411693967312</v>
      </c>
    </row>
    <row r="161" spans="1:21" ht="13.8" hidden="1" outlineLevel="1">
      <c r="A161" s="12">
        <v>45108</v>
      </c>
      <c r="B161" s="54">
        <v>19.0883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19.088357481510478</v>
      </c>
    </row>
    <row r="162" spans="1:21" ht="13.8" hidden="1" outlineLevel="1">
      <c r="A162" s="12">
        <v>45139</v>
      </c>
      <c r="B162" s="54">
        <v>18.785399999999999</v>
      </c>
      <c r="C162" s="54">
        <v>0</v>
      </c>
      <c r="D162" s="54">
        <v>0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18.785361469621677</v>
      </c>
    </row>
    <row r="163" spans="1:21" ht="13.8" hidden="1" outlineLevel="1">
      <c r="A163" s="12">
        <v>45170</v>
      </c>
      <c r="B163" s="54">
        <v>18.371200000000002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18.371200000000002</v>
      </c>
    </row>
    <row r="164" spans="1:21" ht="13.8" hidden="1" outlineLevel="1">
      <c r="A164" s="12">
        <v>45200</v>
      </c>
      <c r="B164" s="54">
        <v>17.661300000000001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17.661346026912007</v>
      </c>
    </row>
    <row r="165" spans="1:21" ht="13.8">
      <c r="A165" s="12">
        <v>45231</v>
      </c>
      <c r="B165" s="54">
        <v>18.092700000000001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18.092700000000001</v>
      </c>
    </row>
    <row r="166" spans="1:21" ht="13.8">
      <c r="A166" s="12">
        <v>45261</v>
      </c>
      <c r="B166" s="54">
        <v>16.2347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16.234698674361955</v>
      </c>
    </row>
    <row r="167" spans="1:21" ht="13.8">
      <c r="A167" s="12">
        <v>45292</v>
      </c>
      <c r="B167" s="54">
        <v>19.303799999999999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19.303730904446635</v>
      </c>
    </row>
    <row r="168" spans="1:21" ht="13.8">
      <c r="A168" s="12">
        <v>45323</v>
      </c>
      <c r="B168" s="54">
        <v>19.093699999999998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19.093699999999998</v>
      </c>
    </row>
    <row r="169" spans="1:21" ht="13.8">
      <c r="A169" s="12">
        <v>45352</v>
      </c>
      <c r="B169" s="54">
        <v>16.302700000000002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16.302668937218961</v>
      </c>
    </row>
    <row r="170" spans="1:21" ht="13.8">
      <c r="A170" s="12">
        <v>45383</v>
      </c>
      <c r="B170" s="54">
        <v>18.168299999999999</v>
      </c>
      <c r="C170" s="54">
        <v>0</v>
      </c>
      <c r="D170" s="54">
        <v>0</v>
      </c>
      <c r="E170" s="54">
        <v>0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18.168272703127357</v>
      </c>
    </row>
    <row r="171" spans="1:21" ht="13.8">
      <c r="A171" s="12">
        <v>45413</v>
      </c>
      <c r="B171" s="54">
        <v>18.499199999999998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18.499191236556182</v>
      </c>
    </row>
    <row r="172" spans="1:21" ht="13.8">
      <c r="A172" s="12">
        <v>45444</v>
      </c>
      <c r="B172" s="54">
        <v>16.811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16.811073419962348</v>
      </c>
    </row>
    <row r="173" spans="1:21" ht="13.8">
      <c r="A173" s="12">
        <v>45474</v>
      </c>
      <c r="B173" s="54">
        <v>19.0288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19.028779030307895</v>
      </c>
    </row>
    <row r="174" spans="1:21" ht="13.8">
      <c r="A174" s="12">
        <v>45505</v>
      </c>
      <c r="B174" s="54">
        <v>17.16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17.16</v>
      </c>
    </row>
    <row r="175" spans="1:21" ht="13.8">
      <c r="A175" s="12">
        <v>45536</v>
      </c>
      <c r="B175" s="54">
        <v>17.3264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17.326376885625066</v>
      </c>
    </row>
    <row r="176" spans="1:21" ht="13.8">
      <c r="A176" s="12">
        <v>45566</v>
      </c>
      <c r="B176" s="54">
        <v>17.5185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17.518449852878657</v>
      </c>
    </row>
    <row r="177" spans="1:21" ht="13.8">
      <c r="A177" s="12">
        <v>45597</v>
      </c>
      <c r="B177" s="54">
        <v>16.6234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16.6234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5" customWidth="1"/>
    <col min="2" max="2" width="7" style="31" bestFit="1" customWidth="1"/>
    <col min="3" max="3" width="9.44140625" style="31" customWidth="1"/>
    <col min="4" max="4" width="6.5546875" style="25" customWidth="1"/>
    <col min="5" max="5" width="7.6640625" style="25" customWidth="1"/>
    <col min="6" max="6" width="6.5546875" style="25" customWidth="1"/>
    <col min="7" max="8" width="7.6640625" style="25" customWidth="1"/>
    <col min="9" max="9" width="6.6640625" style="25" bestFit="1" customWidth="1"/>
    <col min="10" max="10" width="6.6640625" style="25" customWidth="1"/>
    <col min="11" max="11" width="7.6640625" style="25" customWidth="1"/>
    <col min="12" max="12" width="6.33203125" style="25" customWidth="1"/>
    <col min="13" max="13" width="7.6640625" style="25" customWidth="1"/>
    <col min="14" max="14" width="7" style="25" customWidth="1"/>
    <col min="15" max="15" width="6.6640625" style="25" bestFit="1" customWidth="1"/>
    <col min="16" max="16" width="6" style="25" bestFit="1" customWidth="1"/>
    <col min="17" max="17" width="7" style="25" bestFit="1" customWidth="1"/>
    <col min="18" max="18" width="6.109375" style="31" customWidth="1"/>
    <col min="19" max="19" width="7.109375" style="25" customWidth="1"/>
    <col min="20" max="20" width="7" style="25" customWidth="1"/>
    <col min="21" max="21" width="14.6640625" style="25" customWidth="1"/>
    <col min="22" max="22" width="6" style="25" bestFit="1" customWidth="1"/>
    <col min="23" max="23" width="7.109375" style="25" customWidth="1"/>
    <col min="24" max="24" width="6.109375" style="25" customWidth="1"/>
    <col min="25" max="25" width="7.33203125" style="25" customWidth="1"/>
    <col min="26" max="26" width="7.109375" style="25" customWidth="1"/>
    <col min="27" max="27" width="6.6640625" style="25" bestFit="1" customWidth="1"/>
    <col min="28" max="28" width="6.88671875" style="25" customWidth="1"/>
    <col min="29" max="29" width="8.44140625" style="25" customWidth="1"/>
    <col min="30" max="30" width="6.109375" style="25" customWidth="1"/>
    <col min="31" max="31" width="7.5546875" style="25" customWidth="1"/>
    <col min="32" max="32" width="8.44140625" style="25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36" t="s">
        <v>157</v>
      </c>
      <c r="B1" s="25"/>
    </row>
    <row r="2" spans="1:39" ht="5.25" customHeight="1"/>
    <row r="3" spans="1:39" ht="27.75" customHeight="1">
      <c r="A3" s="261" t="s">
        <v>109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39" ht="12.75" customHeight="1">
      <c r="A4" s="26" t="s">
        <v>130</v>
      </c>
    </row>
    <row r="5" spans="1:39" ht="12.75" customHeight="1">
      <c r="A5" s="33" t="s">
        <v>53</v>
      </c>
    </row>
    <row r="6" spans="1:39" s="39" customFormat="1" ht="15.75" customHeight="1">
      <c r="A6" s="228" t="s">
        <v>0</v>
      </c>
      <c r="B6" s="217" t="s">
        <v>1</v>
      </c>
      <c r="C6" s="217" t="s">
        <v>61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17" t="s">
        <v>4</v>
      </c>
      <c r="V6" s="206" t="s">
        <v>2</v>
      </c>
      <c r="W6" s="206"/>
      <c r="X6" s="206"/>
      <c r="Y6" s="206"/>
      <c r="Z6" s="206"/>
      <c r="AA6" s="206" t="s">
        <v>3</v>
      </c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36" t="s">
        <v>60</v>
      </c>
    </row>
    <row r="7" spans="1:39" s="39" customFormat="1" ht="12.75" customHeight="1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17"/>
      <c r="V7" s="255" t="s">
        <v>69</v>
      </c>
      <c r="W7" s="255" t="s">
        <v>6</v>
      </c>
      <c r="X7" s="206" t="s">
        <v>7</v>
      </c>
      <c r="Y7" s="207"/>
      <c r="Z7" s="207"/>
      <c r="AA7" s="206" t="s">
        <v>8</v>
      </c>
      <c r="AB7" s="206"/>
      <c r="AC7" s="206"/>
      <c r="AD7" s="207"/>
      <c r="AE7" s="207"/>
      <c r="AF7" s="207"/>
      <c r="AG7" s="206" t="s">
        <v>9</v>
      </c>
      <c r="AH7" s="206"/>
      <c r="AI7" s="206"/>
      <c r="AJ7" s="207"/>
      <c r="AK7" s="207"/>
      <c r="AL7" s="207"/>
      <c r="AM7" s="259"/>
    </row>
    <row r="8" spans="1:39" ht="81.7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17"/>
      <c r="V8" s="255"/>
      <c r="W8" s="255"/>
      <c r="X8" s="29" t="s">
        <v>10</v>
      </c>
      <c r="Y8" s="29" t="s">
        <v>11</v>
      </c>
      <c r="Z8" s="29" t="s">
        <v>12</v>
      </c>
      <c r="AA8" s="29" t="s">
        <v>13</v>
      </c>
      <c r="AB8" s="29" t="s">
        <v>69</v>
      </c>
      <c r="AC8" s="29" t="s">
        <v>6</v>
      </c>
      <c r="AD8" s="29" t="s">
        <v>10</v>
      </c>
      <c r="AE8" s="29" t="s">
        <v>11</v>
      </c>
      <c r="AF8" s="29" t="s">
        <v>12</v>
      </c>
      <c r="AG8" s="29" t="s">
        <v>13</v>
      </c>
      <c r="AH8" s="29" t="s">
        <v>69</v>
      </c>
      <c r="AI8" s="29" t="s">
        <v>6</v>
      </c>
      <c r="AJ8" s="29" t="s">
        <v>10</v>
      </c>
      <c r="AK8" s="29" t="s">
        <v>11</v>
      </c>
      <c r="AL8" s="29" t="s">
        <v>12</v>
      </c>
      <c r="AM8" s="260"/>
    </row>
    <row r="9" spans="1:39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7"/>
      <c r="V9" s="142"/>
      <c r="W9" s="142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44"/>
    </row>
    <row r="10" spans="1:39" ht="12.7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  <c r="V10" s="38">
        <v>22</v>
      </c>
      <c r="W10" s="37">
        <v>23</v>
      </c>
      <c r="X10" s="38">
        <v>24</v>
      </c>
      <c r="Y10" s="37">
        <v>25</v>
      </c>
      <c r="Z10" s="38">
        <v>26</v>
      </c>
      <c r="AA10" s="37">
        <v>27</v>
      </c>
      <c r="AB10" s="38">
        <v>28</v>
      </c>
      <c r="AC10" s="37">
        <v>29</v>
      </c>
      <c r="AD10" s="38">
        <v>30</v>
      </c>
      <c r="AE10" s="37">
        <v>31</v>
      </c>
      <c r="AF10" s="38">
        <v>32</v>
      </c>
      <c r="AG10" s="37">
        <v>33</v>
      </c>
      <c r="AH10" s="38">
        <v>34</v>
      </c>
      <c r="AI10" s="37">
        <v>35</v>
      </c>
      <c r="AJ10" s="38">
        <v>36</v>
      </c>
      <c r="AK10" s="37">
        <v>37</v>
      </c>
      <c r="AL10" s="38">
        <v>38</v>
      </c>
      <c r="AM10" s="37">
        <v>39</v>
      </c>
    </row>
    <row r="11" spans="1:39" hidden="1" outlineLevel="1">
      <c r="A11" s="12">
        <v>40544</v>
      </c>
      <c r="B11" s="54">
        <v>25.764199999999999</v>
      </c>
      <c r="C11" s="54">
        <v>28.9008</v>
      </c>
      <c r="D11" s="54">
        <v>34.369300000000003</v>
      </c>
      <c r="E11" s="54">
        <v>22.0915</v>
      </c>
      <c r="F11" s="54">
        <v>19.6206</v>
      </c>
      <c r="G11" s="54">
        <v>26.619700000000002</v>
      </c>
      <c r="H11" s="54">
        <v>9.2304999999999993</v>
      </c>
      <c r="I11" s="54">
        <v>30.242999999999999</v>
      </c>
      <c r="J11" s="54">
        <v>34.507199999999997</v>
      </c>
      <c r="K11" s="54">
        <v>24.2377</v>
      </c>
      <c r="L11" s="54">
        <v>19.620699999999999</v>
      </c>
      <c r="M11" s="54">
        <v>26.9832</v>
      </c>
      <c r="N11" s="54">
        <v>20.377700000000001</v>
      </c>
      <c r="O11" s="54">
        <v>9.0279000000000007</v>
      </c>
      <c r="P11" s="54">
        <v>23.316400000000002</v>
      </c>
      <c r="Q11" s="54">
        <v>7.298</v>
      </c>
      <c r="R11" s="54">
        <v>18</v>
      </c>
      <c r="S11" s="54">
        <v>12.215</v>
      </c>
      <c r="T11" s="54">
        <v>6.6967999999999996</v>
      </c>
      <c r="U11" s="54">
        <v>10.476699999999999</v>
      </c>
      <c r="V11" s="54">
        <v>0</v>
      </c>
      <c r="W11" s="54">
        <v>10.476699999999999</v>
      </c>
      <c r="X11" s="54">
        <v>0</v>
      </c>
      <c r="Y11" s="54">
        <v>15.96</v>
      </c>
      <c r="Z11" s="54">
        <v>10.459899999999999</v>
      </c>
      <c r="AA11" s="54">
        <v>17.0642</v>
      </c>
      <c r="AB11" s="54">
        <v>0</v>
      </c>
      <c r="AC11" s="54">
        <v>17.0642</v>
      </c>
      <c r="AD11" s="54">
        <v>0</v>
      </c>
      <c r="AE11" s="54">
        <v>15.96</v>
      </c>
      <c r="AF11" s="54">
        <v>17.0763</v>
      </c>
      <c r="AG11" s="54">
        <v>7.8712</v>
      </c>
      <c r="AH11" s="54">
        <v>0</v>
      </c>
      <c r="AI11" s="54">
        <v>7.8712</v>
      </c>
      <c r="AJ11" s="54">
        <v>0</v>
      </c>
      <c r="AK11" s="54">
        <v>0</v>
      </c>
      <c r="AL11" s="54">
        <v>7.8712</v>
      </c>
      <c r="AM11" s="54">
        <v>16.805299999999999</v>
      </c>
    </row>
    <row r="12" spans="1:39" hidden="1" outlineLevel="1">
      <c r="A12" s="12">
        <v>40575</v>
      </c>
      <c r="B12" s="54">
        <v>26.374500000000001</v>
      </c>
      <c r="C12" s="54">
        <v>27.811</v>
      </c>
      <c r="D12" s="54">
        <v>34.217599999999997</v>
      </c>
      <c r="E12" s="54">
        <v>21.895299999999999</v>
      </c>
      <c r="F12" s="54">
        <v>23.113800000000001</v>
      </c>
      <c r="G12" s="54">
        <v>25.098099999999999</v>
      </c>
      <c r="H12" s="54">
        <v>12.4659</v>
      </c>
      <c r="I12" s="54">
        <v>29.834800000000001</v>
      </c>
      <c r="J12" s="54">
        <v>34.4893</v>
      </c>
      <c r="K12" s="54">
        <v>24.543500000000002</v>
      </c>
      <c r="L12" s="54">
        <v>23.568300000000001</v>
      </c>
      <c r="M12" s="54">
        <v>25.381499999999999</v>
      </c>
      <c r="N12" s="54">
        <v>23.394400000000001</v>
      </c>
      <c r="O12" s="54">
        <v>12.164999999999999</v>
      </c>
      <c r="P12" s="54">
        <v>19.9999</v>
      </c>
      <c r="Q12" s="54">
        <v>11.496499999999999</v>
      </c>
      <c r="R12" s="54">
        <v>14</v>
      </c>
      <c r="S12" s="54">
        <v>11.9034</v>
      </c>
      <c r="T12" s="54">
        <v>11.23</v>
      </c>
      <c r="U12" s="54">
        <v>16.258199999999999</v>
      </c>
      <c r="V12" s="54">
        <v>0</v>
      </c>
      <c r="W12" s="54">
        <v>16.258199999999999</v>
      </c>
      <c r="X12" s="54">
        <v>0</v>
      </c>
      <c r="Y12" s="54">
        <v>0</v>
      </c>
      <c r="Z12" s="54">
        <v>16.258199999999999</v>
      </c>
      <c r="AA12" s="54">
        <v>16.3477</v>
      </c>
      <c r="AB12" s="54">
        <v>0</v>
      </c>
      <c r="AC12" s="54">
        <v>16.3477</v>
      </c>
      <c r="AD12" s="54">
        <v>0</v>
      </c>
      <c r="AE12" s="54">
        <v>0</v>
      </c>
      <c r="AF12" s="54">
        <v>16.3477</v>
      </c>
      <c r="AG12" s="54">
        <v>13.2797</v>
      </c>
      <c r="AH12" s="54">
        <v>0</v>
      </c>
      <c r="AI12" s="54">
        <v>13.2797</v>
      </c>
      <c r="AJ12" s="54">
        <v>0</v>
      </c>
      <c r="AK12" s="54">
        <v>0</v>
      </c>
      <c r="AL12" s="54">
        <v>13.2797</v>
      </c>
      <c r="AM12" s="54">
        <v>19.7941</v>
      </c>
    </row>
    <row r="13" spans="1:39" hidden="1" outlineLevel="1">
      <c r="A13" s="12">
        <v>40603</v>
      </c>
      <c r="B13" s="54">
        <v>29.6234</v>
      </c>
      <c r="C13" s="54">
        <v>32.270400000000002</v>
      </c>
      <c r="D13" s="54">
        <v>34.538200000000003</v>
      </c>
      <c r="E13" s="54">
        <v>29.032599999999999</v>
      </c>
      <c r="F13" s="54">
        <v>28.242999999999999</v>
      </c>
      <c r="G13" s="54">
        <v>30.717300000000002</v>
      </c>
      <c r="H13" s="54">
        <v>18.864799999999999</v>
      </c>
      <c r="I13" s="54">
        <v>32.746699999999997</v>
      </c>
      <c r="J13" s="54">
        <v>34.700499999999998</v>
      </c>
      <c r="K13" s="54">
        <v>29.862100000000002</v>
      </c>
      <c r="L13" s="54">
        <v>28.242999999999999</v>
      </c>
      <c r="M13" s="54">
        <v>30.906300000000002</v>
      </c>
      <c r="N13" s="54">
        <v>24.514600000000002</v>
      </c>
      <c r="O13" s="54">
        <v>13.273300000000001</v>
      </c>
      <c r="P13" s="54">
        <v>20.020099999999999</v>
      </c>
      <c r="Q13" s="54">
        <v>10.83</v>
      </c>
      <c r="R13" s="54" t="s">
        <v>126</v>
      </c>
      <c r="S13" s="54">
        <v>11.5298</v>
      </c>
      <c r="T13" s="54">
        <v>10.7081</v>
      </c>
      <c r="U13" s="54">
        <v>15.4504</v>
      </c>
      <c r="V13" s="54">
        <v>0</v>
      </c>
      <c r="W13" s="54">
        <v>15.4504</v>
      </c>
      <c r="X13" s="54">
        <v>0</v>
      </c>
      <c r="Y13" s="54">
        <v>13.6699</v>
      </c>
      <c r="Z13" s="54">
        <v>15.455</v>
      </c>
      <c r="AA13" s="54">
        <v>15.628</v>
      </c>
      <c r="AB13" s="54">
        <v>0</v>
      </c>
      <c r="AC13" s="54">
        <v>15.628</v>
      </c>
      <c r="AD13" s="54">
        <v>0</v>
      </c>
      <c r="AE13" s="54">
        <v>0</v>
      </c>
      <c r="AF13" s="54">
        <v>15.628</v>
      </c>
      <c r="AG13" s="54">
        <v>12.833500000000001</v>
      </c>
      <c r="AH13" s="54">
        <v>0</v>
      </c>
      <c r="AI13" s="54">
        <v>12.833500000000001</v>
      </c>
      <c r="AJ13" s="54" t="s">
        <v>126</v>
      </c>
      <c r="AK13" s="54">
        <v>13.6699</v>
      </c>
      <c r="AL13" s="54">
        <v>12.798</v>
      </c>
      <c r="AM13" s="54">
        <v>21.401800000000001</v>
      </c>
    </row>
    <row r="14" spans="1:39" hidden="1" outlineLevel="1">
      <c r="A14" s="12">
        <v>40634</v>
      </c>
      <c r="B14" s="54">
        <v>30.904299999999999</v>
      </c>
      <c r="C14" s="54">
        <v>33.297800000000002</v>
      </c>
      <c r="D14" s="54">
        <v>35.126300000000001</v>
      </c>
      <c r="E14" s="54">
        <v>29.396000000000001</v>
      </c>
      <c r="F14" s="54">
        <v>28.769400000000001</v>
      </c>
      <c r="G14" s="54">
        <v>32.4452</v>
      </c>
      <c r="H14" s="54">
        <v>14.1494</v>
      </c>
      <c r="I14" s="54">
        <v>33.740400000000001</v>
      </c>
      <c r="J14" s="54">
        <v>35.417400000000001</v>
      </c>
      <c r="K14" s="54">
        <v>30.098400000000002</v>
      </c>
      <c r="L14" s="54">
        <v>28.769400000000001</v>
      </c>
      <c r="M14" s="54">
        <v>32.657299999999999</v>
      </c>
      <c r="N14" s="54">
        <v>15.559900000000001</v>
      </c>
      <c r="O14" s="54">
        <v>16.3994</v>
      </c>
      <c r="P14" s="54">
        <v>20.923500000000001</v>
      </c>
      <c r="Q14" s="54">
        <v>11.1754</v>
      </c>
      <c r="R14" s="54">
        <v>0</v>
      </c>
      <c r="S14" s="54">
        <v>14.174200000000001</v>
      </c>
      <c r="T14" s="54">
        <v>10.4893</v>
      </c>
      <c r="U14" s="54">
        <v>15.6326</v>
      </c>
      <c r="V14" s="54">
        <v>0</v>
      </c>
      <c r="W14" s="54">
        <v>15.6326</v>
      </c>
      <c r="X14" s="54">
        <v>21</v>
      </c>
      <c r="Y14" s="54">
        <v>17.047999999999998</v>
      </c>
      <c r="Z14" s="54">
        <v>11.7531</v>
      </c>
      <c r="AA14" s="54">
        <v>16.439800000000002</v>
      </c>
      <c r="AB14" s="54">
        <v>0</v>
      </c>
      <c r="AC14" s="54">
        <v>16.439800000000002</v>
      </c>
      <c r="AD14" s="54">
        <v>0</v>
      </c>
      <c r="AE14" s="54">
        <v>17.047999999999998</v>
      </c>
      <c r="AF14" s="54">
        <v>16.007300000000001</v>
      </c>
      <c r="AG14" s="54">
        <v>15.3141</v>
      </c>
      <c r="AH14" s="54">
        <v>0</v>
      </c>
      <c r="AI14" s="54">
        <v>15.3141</v>
      </c>
      <c r="AJ14" s="54">
        <v>21</v>
      </c>
      <c r="AK14" s="54">
        <v>0</v>
      </c>
      <c r="AL14" s="54">
        <v>9.8245000000000005</v>
      </c>
      <c r="AM14" s="54">
        <v>21.784700000000001</v>
      </c>
    </row>
    <row r="15" spans="1:39" hidden="1" outlineLevel="1">
      <c r="A15" s="12">
        <v>40664</v>
      </c>
      <c r="B15" s="54">
        <v>30.419699999999999</v>
      </c>
      <c r="C15" s="54">
        <v>32.778100000000002</v>
      </c>
      <c r="D15" s="54">
        <v>35.137900000000002</v>
      </c>
      <c r="E15" s="54">
        <v>28.061699999999998</v>
      </c>
      <c r="F15" s="54">
        <v>33.473100000000002</v>
      </c>
      <c r="G15" s="54">
        <v>33.595599999999997</v>
      </c>
      <c r="H15" s="54">
        <v>12.3566</v>
      </c>
      <c r="I15" s="54">
        <v>33.7029</v>
      </c>
      <c r="J15" s="54">
        <v>35.3309</v>
      </c>
      <c r="K15" s="54">
        <v>30.141400000000001</v>
      </c>
      <c r="L15" s="54">
        <v>33.473100000000002</v>
      </c>
      <c r="M15" s="54">
        <v>33.6997</v>
      </c>
      <c r="N15" s="54">
        <v>14.441700000000001</v>
      </c>
      <c r="O15" s="54">
        <v>11.1846</v>
      </c>
      <c r="P15" s="54">
        <v>20.032399999999999</v>
      </c>
      <c r="Q15" s="54">
        <v>8.9074000000000009</v>
      </c>
      <c r="R15" s="54" t="s">
        <v>126</v>
      </c>
      <c r="S15" s="54">
        <v>14.1166</v>
      </c>
      <c r="T15" s="54">
        <v>8.7448999999999995</v>
      </c>
      <c r="U15" s="54">
        <v>12.8551</v>
      </c>
      <c r="V15" s="54">
        <v>0</v>
      </c>
      <c r="W15" s="54">
        <v>12.8551</v>
      </c>
      <c r="X15" s="54">
        <v>0</v>
      </c>
      <c r="Y15" s="54">
        <v>20.04</v>
      </c>
      <c r="Z15" s="54">
        <v>12.849</v>
      </c>
      <c r="AA15" s="54">
        <v>17.0548</v>
      </c>
      <c r="AB15" s="54">
        <v>0</v>
      </c>
      <c r="AC15" s="54">
        <v>17.0548</v>
      </c>
      <c r="AD15" s="54">
        <v>0</v>
      </c>
      <c r="AE15" s="54">
        <v>20.04</v>
      </c>
      <c r="AF15" s="54">
        <v>17.046399999999998</v>
      </c>
      <c r="AG15" s="54">
        <v>11.062799999999999</v>
      </c>
      <c r="AH15" s="54">
        <v>0</v>
      </c>
      <c r="AI15" s="54">
        <v>11.062799999999999</v>
      </c>
      <c r="AJ15" s="54" t="s">
        <v>126</v>
      </c>
      <c r="AK15" s="54">
        <v>0</v>
      </c>
      <c r="AL15" s="54">
        <v>11.062799999999999</v>
      </c>
      <c r="AM15" s="54">
        <v>21.4133</v>
      </c>
    </row>
    <row r="16" spans="1:39" hidden="1" outlineLevel="1">
      <c r="A16" s="12">
        <v>40695</v>
      </c>
      <c r="B16" s="54">
        <v>29.484000000000002</v>
      </c>
      <c r="C16" s="54">
        <v>31.0014</v>
      </c>
      <c r="D16" s="54">
        <v>34.882199999999997</v>
      </c>
      <c r="E16" s="54">
        <v>24.847899999999999</v>
      </c>
      <c r="F16" s="54">
        <v>24.241099999999999</v>
      </c>
      <c r="G16" s="54">
        <v>29.922699999999999</v>
      </c>
      <c r="H16" s="54">
        <v>14.8056</v>
      </c>
      <c r="I16" s="54">
        <v>32.464199999999998</v>
      </c>
      <c r="J16" s="54">
        <v>35.3673</v>
      </c>
      <c r="K16" s="54">
        <v>27.3081</v>
      </c>
      <c r="L16" s="54">
        <v>24.241099999999999</v>
      </c>
      <c r="M16" s="54">
        <v>30.3155</v>
      </c>
      <c r="N16" s="54">
        <v>20.974499999999999</v>
      </c>
      <c r="O16" s="54">
        <v>12.404299999999999</v>
      </c>
      <c r="P16" s="54">
        <v>20.5853</v>
      </c>
      <c r="Q16" s="54">
        <v>9.2857000000000003</v>
      </c>
      <c r="R16" s="54" t="s">
        <v>126</v>
      </c>
      <c r="S16" s="54">
        <v>16.2897</v>
      </c>
      <c r="T16" s="54">
        <v>8.4526000000000003</v>
      </c>
      <c r="U16" s="54">
        <v>13.388500000000001</v>
      </c>
      <c r="V16" s="54">
        <v>0</v>
      </c>
      <c r="W16" s="54">
        <v>13.388500000000001</v>
      </c>
      <c r="X16" s="54">
        <v>0</v>
      </c>
      <c r="Y16" s="54">
        <v>0</v>
      </c>
      <c r="Z16" s="54">
        <v>13.388500000000001</v>
      </c>
      <c r="AA16" s="54">
        <v>17.328199999999999</v>
      </c>
      <c r="AB16" s="54">
        <v>0</v>
      </c>
      <c r="AC16" s="54">
        <v>17.328199999999999</v>
      </c>
      <c r="AD16" s="54">
        <v>0</v>
      </c>
      <c r="AE16" s="54">
        <v>0</v>
      </c>
      <c r="AF16" s="54">
        <v>17.328199999999999</v>
      </c>
      <c r="AG16" s="54">
        <v>7.6333000000000002</v>
      </c>
      <c r="AH16" s="54">
        <v>0</v>
      </c>
      <c r="AI16" s="54">
        <v>7.6333000000000002</v>
      </c>
      <c r="AJ16" s="54" t="s">
        <v>126</v>
      </c>
      <c r="AK16" s="54">
        <v>0</v>
      </c>
      <c r="AL16" s="54">
        <v>7.6333000000000002</v>
      </c>
      <c r="AM16" s="54">
        <v>22.1891</v>
      </c>
    </row>
    <row r="17" spans="1:39" hidden="1" outlineLevel="1">
      <c r="A17" s="12">
        <v>40725</v>
      </c>
      <c r="B17" s="54">
        <v>28.102</v>
      </c>
      <c r="C17" s="54">
        <v>29.996700000000001</v>
      </c>
      <c r="D17" s="54">
        <v>34.8123</v>
      </c>
      <c r="E17" s="54">
        <v>24.180399999999999</v>
      </c>
      <c r="F17" s="54">
        <v>23.803599999999999</v>
      </c>
      <c r="G17" s="54">
        <v>26.195699999999999</v>
      </c>
      <c r="H17" s="54">
        <v>16.668700000000001</v>
      </c>
      <c r="I17" s="54">
        <v>31.007899999999999</v>
      </c>
      <c r="J17" s="54">
        <v>35.218899999999998</v>
      </c>
      <c r="K17" s="54">
        <v>25.523900000000001</v>
      </c>
      <c r="L17" s="54">
        <v>23.803599999999999</v>
      </c>
      <c r="M17" s="54">
        <v>27.297999999999998</v>
      </c>
      <c r="N17" s="54">
        <v>19.4985</v>
      </c>
      <c r="O17" s="54">
        <v>13.7873</v>
      </c>
      <c r="P17" s="54">
        <v>20.008500000000002</v>
      </c>
      <c r="Q17" s="54">
        <v>11.7247</v>
      </c>
      <c r="R17" s="54" t="s">
        <v>126</v>
      </c>
      <c r="S17" s="54">
        <v>13.919700000000001</v>
      </c>
      <c r="T17" s="54">
        <v>9.0998999999999999</v>
      </c>
      <c r="U17" s="54">
        <v>12.7089</v>
      </c>
      <c r="V17" s="54">
        <v>0</v>
      </c>
      <c r="W17" s="54">
        <v>12.7089</v>
      </c>
      <c r="X17" s="54">
        <v>0</v>
      </c>
      <c r="Y17" s="54">
        <v>0</v>
      </c>
      <c r="Z17" s="54">
        <v>12.7089</v>
      </c>
      <c r="AA17" s="54">
        <v>16.558</v>
      </c>
      <c r="AB17" s="54">
        <v>0</v>
      </c>
      <c r="AC17" s="54">
        <v>16.558</v>
      </c>
      <c r="AD17" s="54">
        <v>0</v>
      </c>
      <c r="AE17" s="54">
        <v>0</v>
      </c>
      <c r="AF17" s="54">
        <v>16.558</v>
      </c>
      <c r="AG17" s="54">
        <v>8.7522000000000002</v>
      </c>
      <c r="AH17" s="54">
        <v>0</v>
      </c>
      <c r="AI17" s="54">
        <v>8.7522000000000002</v>
      </c>
      <c r="AJ17" s="54" t="s">
        <v>126</v>
      </c>
      <c r="AK17" s="54">
        <v>0</v>
      </c>
      <c r="AL17" s="54">
        <v>8.7522000000000002</v>
      </c>
      <c r="AM17" s="54">
        <v>20.458300000000001</v>
      </c>
    </row>
    <row r="18" spans="1:39" hidden="1" outlineLevel="1">
      <c r="A18" s="12">
        <v>40756</v>
      </c>
      <c r="B18" s="54">
        <v>27.782399999999999</v>
      </c>
      <c r="C18" s="54">
        <v>29.926300000000001</v>
      </c>
      <c r="D18" s="54">
        <v>34.616199999999999</v>
      </c>
      <c r="E18" s="54">
        <v>26.034700000000001</v>
      </c>
      <c r="F18" s="54">
        <v>26.534700000000001</v>
      </c>
      <c r="G18" s="54">
        <v>29.2835</v>
      </c>
      <c r="H18" s="54">
        <v>17.531500000000001</v>
      </c>
      <c r="I18" s="54">
        <v>30.461600000000001</v>
      </c>
      <c r="J18" s="54">
        <v>34.708399999999997</v>
      </c>
      <c r="K18" s="54">
        <v>26.791</v>
      </c>
      <c r="L18" s="54">
        <v>26.534700000000001</v>
      </c>
      <c r="M18" s="54">
        <v>29.3733</v>
      </c>
      <c r="N18" s="54">
        <v>19.168600000000001</v>
      </c>
      <c r="O18" s="54">
        <v>11.533099999999999</v>
      </c>
      <c r="P18" s="54">
        <v>20.71</v>
      </c>
      <c r="Q18" s="54">
        <v>10.450100000000001</v>
      </c>
      <c r="R18" s="54" t="s">
        <v>126</v>
      </c>
      <c r="S18" s="54">
        <v>13.719200000000001</v>
      </c>
      <c r="T18" s="54">
        <v>10.193099999999999</v>
      </c>
      <c r="U18" s="54">
        <v>14.7163</v>
      </c>
      <c r="V18" s="54">
        <v>0</v>
      </c>
      <c r="W18" s="54">
        <v>14.7163</v>
      </c>
      <c r="X18" s="54">
        <v>0</v>
      </c>
      <c r="Y18" s="54">
        <v>15.96</v>
      </c>
      <c r="Z18" s="54">
        <v>14.5558</v>
      </c>
      <c r="AA18" s="54">
        <v>14.9551</v>
      </c>
      <c r="AB18" s="54">
        <v>0</v>
      </c>
      <c r="AC18" s="54">
        <v>14.9551</v>
      </c>
      <c r="AD18" s="54">
        <v>0</v>
      </c>
      <c r="AE18" s="54">
        <v>15.96</v>
      </c>
      <c r="AF18" s="54">
        <v>14.8094</v>
      </c>
      <c r="AG18" s="54">
        <v>12.5052</v>
      </c>
      <c r="AH18" s="54">
        <v>0</v>
      </c>
      <c r="AI18" s="54">
        <v>12.5052</v>
      </c>
      <c r="AJ18" s="54" t="s">
        <v>126</v>
      </c>
      <c r="AK18" s="54">
        <v>0</v>
      </c>
      <c r="AL18" s="54">
        <v>12.5052</v>
      </c>
      <c r="AM18" s="54">
        <v>21.491499999999998</v>
      </c>
    </row>
    <row r="19" spans="1:39" hidden="1" outlineLevel="1">
      <c r="A19" s="12">
        <v>40787</v>
      </c>
      <c r="B19" s="54">
        <v>26.514399999999998</v>
      </c>
      <c r="C19" s="54">
        <v>28.386199999999999</v>
      </c>
      <c r="D19" s="54">
        <v>34.251600000000003</v>
      </c>
      <c r="E19" s="54">
        <v>24.731999999999999</v>
      </c>
      <c r="F19" s="54">
        <v>26.377500000000001</v>
      </c>
      <c r="G19" s="54">
        <v>29.262499999999999</v>
      </c>
      <c r="H19" s="54">
        <v>16.730399999999999</v>
      </c>
      <c r="I19" s="54">
        <v>30.4008</v>
      </c>
      <c r="J19" s="54">
        <v>34.444400000000002</v>
      </c>
      <c r="K19" s="54">
        <v>27.311699999999998</v>
      </c>
      <c r="L19" s="54">
        <v>26.377500000000001</v>
      </c>
      <c r="M19" s="54">
        <v>31.735600000000002</v>
      </c>
      <c r="N19" s="54">
        <v>18.1601</v>
      </c>
      <c r="O19" s="54">
        <v>14.3508</v>
      </c>
      <c r="P19" s="54">
        <v>20.033200000000001</v>
      </c>
      <c r="Q19" s="54">
        <v>14.1084</v>
      </c>
      <c r="R19" s="54" t="s">
        <v>126</v>
      </c>
      <c r="S19" s="54">
        <v>13.731</v>
      </c>
      <c r="T19" s="54">
        <v>14.331799999999999</v>
      </c>
      <c r="U19" s="54">
        <v>14.4198</v>
      </c>
      <c r="V19" s="54">
        <v>0</v>
      </c>
      <c r="W19" s="54">
        <v>14.4198</v>
      </c>
      <c r="X19" s="54">
        <v>0</v>
      </c>
      <c r="Y19" s="54">
        <v>0</v>
      </c>
      <c r="Z19" s="54">
        <v>14.4198</v>
      </c>
      <c r="AA19" s="54">
        <v>14.435700000000001</v>
      </c>
      <c r="AB19" s="54">
        <v>0</v>
      </c>
      <c r="AC19" s="54">
        <v>14.435700000000001</v>
      </c>
      <c r="AD19" s="54">
        <v>0</v>
      </c>
      <c r="AE19" s="54">
        <v>0</v>
      </c>
      <c r="AF19" s="54">
        <v>14.435700000000001</v>
      </c>
      <c r="AG19" s="54">
        <v>13.335100000000001</v>
      </c>
      <c r="AH19" s="54">
        <v>0</v>
      </c>
      <c r="AI19" s="54">
        <v>13.335100000000001</v>
      </c>
      <c r="AJ19" s="54" t="s">
        <v>126</v>
      </c>
      <c r="AK19" s="54">
        <v>0</v>
      </c>
      <c r="AL19" s="54">
        <v>13.335100000000001</v>
      </c>
      <c r="AM19" s="54">
        <v>21.438400000000001</v>
      </c>
    </row>
    <row r="20" spans="1:39" hidden="1" outlineLevel="1">
      <c r="A20" s="12">
        <v>40817</v>
      </c>
      <c r="B20" s="54">
        <v>23.959599999999998</v>
      </c>
      <c r="C20" s="54">
        <v>28.478999999999999</v>
      </c>
      <c r="D20" s="54">
        <v>34.0837</v>
      </c>
      <c r="E20" s="54">
        <v>25.168600000000001</v>
      </c>
      <c r="F20" s="54">
        <v>23.4222</v>
      </c>
      <c r="G20" s="54">
        <v>31.476299999999998</v>
      </c>
      <c r="H20" s="54">
        <v>17.682099999999998</v>
      </c>
      <c r="I20" s="54">
        <v>28.871200000000002</v>
      </c>
      <c r="J20" s="54">
        <v>34.197800000000001</v>
      </c>
      <c r="K20" s="54">
        <v>25.6509</v>
      </c>
      <c r="L20" s="54">
        <v>23.4222</v>
      </c>
      <c r="M20" s="54">
        <v>31.553899999999999</v>
      </c>
      <c r="N20" s="54">
        <v>18.388300000000001</v>
      </c>
      <c r="O20" s="54">
        <v>12.8634</v>
      </c>
      <c r="P20" s="54">
        <v>22.9573</v>
      </c>
      <c r="Q20" s="54">
        <v>11.0283</v>
      </c>
      <c r="R20" s="54" t="s">
        <v>126</v>
      </c>
      <c r="S20" s="54">
        <v>14.494999999999999</v>
      </c>
      <c r="T20" s="54">
        <v>10.7972</v>
      </c>
      <c r="U20" s="54">
        <v>13.0434</v>
      </c>
      <c r="V20" s="54">
        <v>0</v>
      </c>
      <c r="W20" s="54">
        <v>13.0434</v>
      </c>
      <c r="X20" s="54">
        <v>0</v>
      </c>
      <c r="Y20" s="54">
        <v>18.1267</v>
      </c>
      <c r="Z20" s="54">
        <v>12.8271</v>
      </c>
      <c r="AA20" s="54">
        <v>17.739100000000001</v>
      </c>
      <c r="AB20" s="54">
        <v>0</v>
      </c>
      <c r="AC20" s="54">
        <v>17.739100000000001</v>
      </c>
      <c r="AD20" s="54">
        <v>0</v>
      </c>
      <c r="AE20" s="54">
        <v>18.1327</v>
      </c>
      <c r="AF20" s="54">
        <v>17.642099999999999</v>
      </c>
      <c r="AG20" s="54">
        <v>11.8239</v>
      </c>
      <c r="AH20" s="54">
        <v>0</v>
      </c>
      <c r="AI20" s="54">
        <v>11.8239</v>
      </c>
      <c r="AJ20" s="54" t="s">
        <v>126</v>
      </c>
      <c r="AK20" s="54">
        <v>12.58</v>
      </c>
      <c r="AL20" s="54">
        <v>11.8238</v>
      </c>
      <c r="AM20" s="54">
        <v>20.096299999999999</v>
      </c>
    </row>
    <row r="21" spans="1:39" hidden="1" outlineLevel="1">
      <c r="A21" s="12">
        <v>40848</v>
      </c>
      <c r="B21" s="54">
        <v>25.203199999999999</v>
      </c>
      <c r="C21" s="54">
        <v>27.476700000000001</v>
      </c>
      <c r="D21" s="54">
        <v>33.884599999999999</v>
      </c>
      <c r="E21" s="54">
        <v>23.569400000000002</v>
      </c>
      <c r="F21" s="54">
        <v>22.7257</v>
      </c>
      <c r="G21" s="54">
        <v>29.508199999999999</v>
      </c>
      <c r="H21" s="54">
        <v>14.605600000000001</v>
      </c>
      <c r="I21" s="54">
        <v>28.9498</v>
      </c>
      <c r="J21" s="54">
        <v>33.987499999999997</v>
      </c>
      <c r="K21" s="54">
        <v>25.406400000000001</v>
      </c>
      <c r="L21" s="54">
        <v>22.7257</v>
      </c>
      <c r="M21" s="54">
        <v>29.587299999999999</v>
      </c>
      <c r="N21" s="54">
        <v>16.580100000000002</v>
      </c>
      <c r="O21" s="54">
        <v>12.538500000000001</v>
      </c>
      <c r="P21" s="54">
        <v>20.6463</v>
      </c>
      <c r="Q21" s="54">
        <v>12.265599999999999</v>
      </c>
      <c r="R21" s="54" t="s">
        <v>126</v>
      </c>
      <c r="S21" s="54">
        <v>16.36</v>
      </c>
      <c r="T21" s="54">
        <v>12.177899999999999</v>
      </c>
      <c r="U21" s="54">
        <v>14.2346</v>
      </c>
      <c r="V21" s="54">
        <v>0</v>
      </c>
      <c r="W21" s="54">
        <v>14.2346</v>
      </c>
      <c r="X21" s="54">
        <v>0</v>
      </c>
      <c r="Y21" s="54">
        <v>16.606999999999999</v>
      </c>
      <c r="Z21" s="54">
        <v>14.165900000000001</v>
      </c>
      <c r="AA21" s="54">
        <v>15.0753</v>
      </c>
      <c r="AB21" s="54">
        <v>0</v>
      </c>
      <c r="AC21" s="54">
        <v>15.0753</v>
      </c>
      <c r="AD21" s="54">
        <v>0</v>
      </c>
      <c r="AE21" s="54">
        <v>16.570900000000002</v>
      </c>
      <c r="AF21" s="54">
        <v>15.0266</v>
      </c>
      <c r="AG21" s="54">
        <v>7.9245000000000001</v>
      </c>
      <c r="AH21" s="54">
        <v>0</v>
      </c>
      <c r="AI21" s="54">
        <v>7.9245000000000001</v>
      </c>
      <c r="AJ21" s="54" t="s">
        <v>126</v>
      </c>
      <c r="AK21" s="54">
        <v>20.27</v>
      </c>
      <c r="AL21" s="54">
        <v>7.8956</v>
      </c>
      <c r="AM21" s="54">
        <v>21.550699999999999</v>
      </c>
    </row>
    <row r="22" spans="1:39" hidden="1" outlineLevel="1">
      <c r="A22" s="12">
        <v>40878</v>
      </c>
      <c r="B22" s="54">
        <v>27.872499999999999</v>
      </c>
      <c r="C22" s="54">
        <v>30.2805</v>
      </c>
      <c r="D22" s="54">
        <v>34.3767</v>
      </c>
      <c r="E22" s="54">
        <v>26.522600000000001</v>
      </c>
      <c r="F22" s="54">
        <v>24.408799999999999</v>
      </c>
      <c r="G22" s="54">
        <v>32.755099999999999</v>
      </c>
      <c r="H22" s="54">
        <v>15.3405</v>
      </c>
      <c r="I22" s="54">
        <v>30.7027</v>
      </c>
      <c r="J22" s="54">
        <v>34.4544</v>
      </c>
      <c r="K22" s="54">
        <v>27.165500000000002</v>
      </c>
      <c r="L22" s="54">
        <v>24.408799999999999</v>
      </c>
      <c r="M22" s="54">
        <v>32.9617</v>
      </c>
      <c r="N22" s="54">
        <v>16.3644</v>
      </c>
      <c r="O22" s="54">
        <v>11.2135</v>
      </c>
      <c r="P22" s="54">
        <v>24.374099999999999</v>
      </c>
      <c r="Q22" s="54">
        <v>8.5136000000000003</v>
      </c>
      <c r="R22" s="54" t="s">
        <v>126</v>
      </c>
      <c r="S22" s="54">
        <v>12.747400000000001</v>
      </c>
      <c r="T22" s="54">
        <v>7.7416</v>
      </c>
      <c r="U22" s="54">
        <v>16.174499999999998</v>
      </c>
      <c r="V22" s="54">
        <v>0</v>
      </c>
      <c r="W22" s="54">
        <v>16.174499999999998</v>
      </c>
      <c r="X22" s="54">
        <v>0</v>
      </c>
      <c r="Y22" s="54">
        <v>17.956900000000001</v>
      </c>
      <c r="Z22" s="54">
        <v>15.908899999999999</v>
      </c>
      <c r="AA22" s="54">
        <v>18.128699999999998</v>
      </c>
      <c r="AB22" s="54">
        <v>0</v>
      </c>
      <c r="AC22" s="54">
        <v>18.128699999999998</v>
      </c>
      <c r="AD22" s="54">
        <v>0</v>
      </c>
      <c r="AE22" s="54">
        <v>17.956900000000001</v>
      </c>
      <c r="AF22" s="54">
        <v>18.159500000000001</v>
      </c>
      <c r="AG22" s="54">
        <v>4.9409999999999998</v>
      </c>
      <c r="AH22" s="54">
        <v>0</v>
      </c>
      <c r="AI22" s="54">
        <v>4.9409999999999998</v>
      </c>
      <c r="AJ22" s="54" t="s">
        <v>126</v>
      </c>
      <c r="AK22" s="54">
        <v>0</v>
      </c>
      <c r="AL22" s="54">
        <v>4.9409999999999998</v>
      </c>
      <c r="AM22" s="54">
        <v>22.948599999999999</v>
      </c>
    </row>
    <row r="23" spans="1:39" hidden="1" outlineLevel="1">
      <c r="A23" s="12">
        <v>40909</v>
      </c>
      <c r="B23" s="54">
        <v>30.503699999999998</v>
      </c>
      <c r="C23" s="54">
        <v>32.6357</v>
      </c>
      <c r="D23" s="54">
        <v>34.449300000000001</v>
      </c>
      <c r="E23" s="54">
        <v>30.324999999999999</v>
      </c>
      <c r="F23" s="54">
        <v>27.319099999999999</v>
      </c>
      <c r="G23" s="54">
        <v>38.118400000000001</v>
      </c>
      <c r="H23" s="54">
        <v>17.172899999999998</v>
      </c>
      <c r="I23" s="54">
        <v>32.944800000000001</v>
      </c>
      <c r="J23" s="54">
        <v>34.558900000000001</v>
      </c>
      <c r="K23" s="54">
        <v>30.856400000000001</v>
      </c>
      <c r="L23" s="54">
        <v>27.319099999999999</v>
      </c>
      <c r="M23" s="54">
        <v>38.200699999999998</v>
      </c>
      <c r="N23" s="54">
        <v>18.056999999999999</v>
      </c>
      <c r="O23" s="54">
        <v>12.271599999999999</v>
      </c>
      <c r="P23" s="54">
        <v>21.346399999999999</v>
      </c>
      <c r="Q23" s="54">
        <v>8.1803000000000008</v>
      </c>
      <c r="R23" s="54" t="s">
        <v>126</v>
      </c>
      <c r="S23" s="54">
        <v>10.835900000000001</v>
      </c>
      <c r="T23" s="54">
        <v>7.9932999999999996</v>
      </c>
      <c r="U23" s="54">
        <v>18.6632</v>
      </c>
      <c r="V23" s="54">
        <v>0</v>
      </c>
      <c r="W23" s="54">
        <v>18.6632</v>
      </c>
      <c r="X23" s="54">
        <v>0</v>
      </c>
      <c r="Y23" s="54">
        <v>15.96</v>
      </c>
      <c r="Z23" s="54">
        <v>18.669699999999999</v>
      </c>
      <c r="AA23" s="54">
        <v>21.001300000000001</v>
      </c>
      <c r="AB23" s="54">
        <v>0</v>
      </c>
      <c r="AC23" s="54">
        <v>21.001300000000001</v>
      </c>
      <c r="AD23" s="54">
        <v>0</v>
      </c>
      <c r="AE23" s="54">
        <v>15.96</v>
      </c>
      <c r="AF23" s="54">
        <v>21.016200000000001</v>
      </c>
      <c r="AG23" s="54">
        <v>8.6395</v>
      </c>
      <c r="AH23" s="54">
        <v>0</v>
      </c>
      <c r="AI23" s="54">
        <v>8.6395</v>
      </c>
      <c r="AJ23" s="54" t="s">
        <v>126</v>
      </c>
      <c r="AK23" s="54">
        <v>0</v>
      </c>
      <c r="AL23" s="54">
        <v>8.6395</v>
      </c>
      <c r="AM23" s="54">
        <v>22.6876</v>
      </c>
    </row>
    <row r="24" spans="1:39" hidden="1" outlineLevel="1">
      <c r="A24" s="12">
        <v>40940</v>
      </c>
      <c r="B24" s="54">
        <v>27.325099999999999</v>
      </c>
      <c r="C24" s="54">
        <v>29.794599999999999</v>
      </c>
      <c r="D24" s="54">
        <v>31.756699999999999</v>
      </c>
      <c r="E24" s="54">
        <v>28.848600000000001</v>
      </c>
      <c r="F24" s="54">
        <v>24.694900000000001</v>
      </c>
      <c r="G24" s="54">
        <v>35.722200000000001</v>
      </c>
      <c r="H24" s="54">
        <v>17.976600000000001</v>
      </c>
      <c r="I24" s="54">
        <v>30.577000000000002</v>
      </c>
      <c r="J24" s="54">
        <v>31.804200000000002</v>
      </c>
      <c r="K24" s="54">
        <v>29.950500000000002</v>
      </c>
      <c r="L24" s="54">
        <v>24.694900000000001</v>
      </c>
      <c r="M24" s="54">
        <v>36.048099999999998</v>
      </c>
      <c r="N24" s="54">
        <v>20.084499999999998</v>
      </c>
      <c r="O24" s="54">
        <v>11.6944</v>
      </c>
      <c r="P24" s="54">
        <v>20.2729</v>
      </c>
      <c r="Q24" s="54">
        <v>11.4077</v>
      </c>
      <c r="R24" s="54" t="s">
        <v>126</v>
      </c>
      <c r="S24" s="54">
        <v>13.4613</v>
      </c>
      <c r="T24" s="54">
        <v>11.116400000000001</v>
      </c>
      <c r="U24" s="54">
        <v>16.339300000000001</v>
      </c>
      <c r="V24" s="54">
        <v>0</v>
      </c>
      <c r="W24" s="54">
        <v>16.339300000000001</v>
      </c>
      <c r="X24" s="54">
        <v>0</v>
      </c>
      <c r="Y24" s="54">
        <v>0</v>
      </c>
      <c r="Z24" s="54">
        <v>16.339300000000001</v>
      </c>
      <c r="AA24" s="54">
        <v>16.441099999999999</v>
      </c>
      <c r="AB24" s="54">
        <v>0</v>
      </c>
      <c r="AC24" s="54">
        <v>16.441099999999999</v>
      </c>
      <c r="AD24" s="54">
        <v>0</v>
      </c>
      <c r="AE24" s="54">
        <v>0</v>
      </c>
      <c r="AF24" s="54">
        <v>16.441099999999999</v>
      </c>
      <c r="AG24" s="54">
        <v>12.9658</v>
      </c>
      <c r="AH24" s="54">
        <v>0</v>
      </c>
      <c r="AI24" s="54">
        <v>12.9658</v>
      </c>
      <c r="AJ24" s="54" t="s">
        <v>126</v>
      </c>
      <c r="AK24" s="54">
        <v>0</v>
      </c>
      <c r="AL24" s="54">
        <v>12.9658</v>
      </c>
      <c r="AM24" s="54">
        <v>22.4924</v>
      </c>
    </row>
    <row r="25" spans="1:39" hidden="1" outlineLevel="1">
      <c r="A25" s="12">
        <v>40969</v>
      </c>
      <c r="B25" s="54">
        <v>27.861699999999999</v>
      </c>
      <c r="C25" s="54">
        <v>30.074300000000001</v>
      </c>
      <c r="D25" s="54">
        <v>33.206699999999998</v>
      </c>
      <c r="E25" s="54">
        <v>27.306799999999999</v>
      </c>
      <c r="F25" s="54">
        <v>27.2195</v>
      </c>
      <c r="G25" s="54">
        <v>31.892600000000002</v>
      </c>
      <c r="H25" s="54">
        <v>16.828800000000001</v>
      </c>
      <c r="I25" s="54">
        <v>31.4816</v>
      </c>
      <c r="J25" s="54">
        <v>33.346200000000003</v>
      </c>
      <c r="K25" s="54">
        <v>29.633199999999999</v>
      </c>
      <c r="L25" s="54">
        <v>27.2195</v>
      </c>
      <c r="M25" s="54">
        <v>32.049399999999999</v>
      </c>
      <c r="N25" s="54">
        <v>23.498999999999999</v>
      </c>
      <c r="O25" s="54">
        <v>10.6578</v>
      </c>
      <c r="P25" s="54">
        <v>20.019100000000002</v>
      </c>
      <c r="Q25" s="54">
        <v>9.9239999999999995</v>
      </c>
      <c r="R25" s="54" t="s">
        <v>126</v>
      </c>
      <c r="S25" s="54">
        <v>12.5665</v>
      </c>
      <c r="T25" s="54">
        <v>9.8234999999999992</v>
      </c>
      <c r="U25" s="54">
        <v>17.686699999999998</v>
      </c>
      <c r="V25" s="54">
        <v>0</v>
      </c>
      <c r="W25" s="54">
        <v>17.686699999999998</v>
      </c>
      <c r="X25" s="54">
        <v>0</v>
      </c>
      <c r="Y25" s="54">
        <v>19.8416</v>
      </c>
      <c r="Z25" s="54">
        <v>16.7911</v>
      </c>
      <c r="AA25" s="54">
        <v>19.3873</v>
      </c>
      <c r="AB25" s="54">
        <v>0</v>
      </c>
      <c r="AC25" s="54">
        <v>19.3873</v>
      </c>
      <c r="AD25" s="54">
        <v>0</v>
      </c>
      <c r="AE25" s="54">
        <v>19.8416</v>
      </c>
      <c r="AF25" s="54">
        <v>19.112300000000001</v>
      </c>
      <c r="AG25" s="54">
        <v>11.710800000000001</v>
      </c>
      <c r="AH25" s="54">
        <v>0</v>
      </c>
      <c r="AI25" s="54">
        <v>11.710800000000001</v>
      </c>
      <c r="AJ25" s="54" t="s">
        <v>126</v>
      </c>
      <c r="AK25" s="54">
        <v>0</v>
      </c>
      <c r="AL25" s="54">
        <v>11.710800000000001</v>
      </c>
      <c r="AM25" s="54">
        <v>23.083500000000001</v>
      </c>
    </row>
    <row r="26" spans="1:39" hidden="1" outlineLevel="1">
      <c r="A26" s="12">
        <v>41000</v>
      </c>
      <c r="B26" s="54">
        <v>28.2637</v>
      </c>
      <c r="C26" s="54">
        <v>30.320599999999999</v>
      </c>
      <c r="D26" s="54">
        <v>32.404200000000003</v>
      </c>
      <c r="E26" s="54">
        <v>28.7913</v>
      </c>
      <c r="F26" s="54">
        <v>26.195799999999998</v>
      </c>
      <c r="G26" s="54">
        <v>32.236899999999999</v>
      </c>
      <c r="H26" s="54">
        <v>21.011099999999999</v>
      </c>
      <c r="I26" s="54">
        <v>30.447500000000002</v>
      </c>
      <c r="J26" s="54">
        <v>32.531300000000002</v>
      </c>
      <c r="K26" s="54">
        <v>28.921399999999998</v>
      </c>
      <c r="L26" s="54">
        <v>26.195799999999998</v>
      </c>
      <c r="M26" s="54">
        <v>32.289900000000003</v>
      </c>
      <c r="N26" s="54">
        <v>21.356400000000001</v>
      </c>
      <c r="O26" s="54">
        <v>16.4207</v>
      </c>
      <c r="P26" s="54">
        <v>20.177499999999998</v>
      </c>
      <c r="Q26" s="54">
        <v>12.935499999999999</v>
      </c>
      <c r="R26" s="54" t="s">
        <v>126</v>
      </c>
      <c r="S26" s="54">
        <v>13.104699999999999</v>
      </c>
      <c r="T26" s="54">
        <v>12.895099999999999</v>
      </c>
      <c r="U26" s="54">
        <v>17.2057</v>
      </c>
      <c r="V26" s="54">
        <v>0</v>
      </c>
      <c r="W26" s="54">
        <v>17.2057</v>
      </c>
      <c r="X26" s="54">
        <v>0</v>
      </c>
      <c r="Y26" s="54">
        <v>23.676400000000001</v>
      </c>
      <c r="Z26" s="54">
        <v>16.0199</v>
      </c>
      <c r="AA26" s="54">
        <v>17.371700000000001</v>
      </c>
      <c r="AB26" s="54">
        <v>0</v>
      </c>
      <c r="AC26" s="54">
        <v>17.371700000000001</v>
      </c>
      <c r="AD26" s="54">
        <v>0</v>
      </c>
      <c r="AE26" s="54">
        <v>23.676400000000001</v>
      </c>
      <c r="AF26" s="54">
        <v>16.157</v>
      </c>
      <c r="AG26" s="54">
        <v>13.3444</v>
      </c>
      <c r="AH26" s="54">
        <v>0</v>
      </c>
      <c r="AI26" s="54">
        <v>13.3444</v>
      </c>
      <c r="AJ26" s="54" t="s">
        <v>126</v>
      </c>
      <c r="AK26" s="54">
        <v>0</v>
      </c>
      <c r="AL26" s="54">
        <v>13.3444</v>
      </c>
      <c r="AM26" s="54">
        <v>23.423200000000001</v>
      </c>
    </row>
    <row r="27" spans="1:39" hidden="1" outlineLevel="1">
      <c r="A27" s="12">
        <v>41030</v>
      </c>
      <c r="B27" s="54">
        <v>27.956</v>
      </c>
      <c r="C27" s="54">
        <v>30.076599999999999</v>
      </c>
      <c r="D27" s="54">
        <v>32.385199999999998</v>
      </c>
      <c r="E27" s="54">
        <v>28.357099999999999</v>
      </c>
      <c r="F27" s="54">
        <v>25.9527</v>
      </c>
      <c r="G27" s="54">
        <v>31.804300000000001</v>
      </c>
      <c r="H27" s="54">
        <v>21.497</v>
      </c>
      <c r="I27" s="54">
        <v>30.3293</v>
      </c>
      <c r="J27" s="54">
        <v>32.456699999999998</v>
      </c>
      <c r="K27" s="54">
        <v>28.714500000000001</v>
      </c>
      <c r="L27" s="54">
        <v>25.9527</v>
      </c>
      <c r="M27" s="54">
        <v>31.836500000000001</v>
      </c>
      <c r="N27" s="54">
        <v>22.4405</v>
      </c>
      <c r="O27" s="54">
        <v>15.394600000000001</v>
      </c>
      <c r="P27" s="54">
        <v>21.035499999999999</v>
      </c>
      <c r="Q27" s="54">
        <v>14.337300000000001</v>
      </c>
      <c r="R27" s="54" t="s">
        <v>126</v>
      </c>
      <c r="S27" s="54">
        <v>15.4778</v>
      </c>
      <c r="T27" s="54">
        <v>14.2837</v>
      </c>
      <c r="U27" s="54">
        <v>17.446200000000001</v>
      </c>
      <c r="V27" s="54">
        <v>0</v>
      </c>
      <c r="W27" s="54">
        <v>17.446200000000001</v>
      </c>
      <c r="X27" s="54">
        <v>0</v>
      </c>
      <c r="Y27" s="54">
        <v>20.04</v>
      </c>
      <c r="Z27" s="54">
        <v>17.444500000000001</v>
      </c>
      <c r="AA27" s="54">
        <v>17.545300000000001</v>
      </c>
      <c r="AB27" s="54">
        <v>0</v>
      </c>
      <c r="AC27" s="54">
        <v>17.545300000000001</v>
      </c>
      <c r="AD27" s="54">
        <v>0</v>
      </c>
      <c r="AE27" s="54">
        <v>20.04</v>
      </c>
      <c r="AF27" s="54">
        <v>17.543700000000001</v>
      </c>
      <c r="AG27" s="54">
        <v>12.622</v>
      </c>
      <c r="AH27" s="54">
        <v>0</v>
      </c>
      <c r="AI27" s="54">
        <v>12.622</v>
      </c>
      <c r="AJ27" s="54" t="s">
        <v>126</v>
      </c>
      <c r="AK27" s="54">
        <v>0</v>
      </c>
      <c r="AL27" s="54">
        <v>12.622</v>
      </c>
      <c r="AM27" s="54">
        <v>23.628799999999998</v>
      </c>
    </row>
    <row r="28" spans="1:39" hidden="1" outlineLevel="1">
      <c r="A28" s="12">
        <v>41061</v>
      </c>
      <c r="B28" s="54">
        <v>26.510200000000001</v>
      </c>
      <c r="C28" s="54">
        <v>28.454799999999999</v>
      </c>
      <c r="D28" s="54">
        <v>30.172000000000001</v>
      </c>
      <c r="E28" s="54">
        <v>27.5457</v>
      </c>
      <c r="F28" s="54">
        <v>26.494299999999999</v>
      </c>
      <c r="G28" s="54">
        <v>30.362500000000001</v>
      </c>
      <c r="H28" s="54">
        <v>21.483499999999999</v>
      </c>
      <c r="I28" s="54">
        <v>28.837700000000002</v>
      </c>
      <c r="J28" s="54">
        <v>30.305399999999999</v>
      </c>
      <c r="K28" s="54">
        <v>28.042899999999999</v>
      </c>
      <c r="L28" s="54">
        <v>26.494299999999999</v>
      </c>
      <c r="M28" s="54">
        <v>30.430399999999999</v>
      </c>
      <c r="N28" s="54">
        <v>22.787199999999999</v>
      </c>
      <c r="O28" s="54">
        <v>14.9087</v>
      </c>
      <c r="P28" s="54">
        <v>20.124700000000001</v>
      </c>
      <c r="Q28" s="54">
        <v>13.878399999999999</v>
      </c>
      <c r="R28" s="54" t="s">
        <v>126</v>
      </c>
      <c r="S28" s="54">
        <v>14.405200000000001</v>
      </c>
      <c r="T28" s="54">
        <v>13.84</v>
      </c>
      <c r="U28" s="54">
        <v>15.8088</v>
      </c>
      <c r="V28" s="54">
        <v>0</v>
      </c>
      <c r="W28" s="54">
        <v>15.8088</v>
      </c>
      <c r="X28" s="54">
        <v>0</v>
      </c>
      <c r="Y28" s="54">
        <v>20</v>
      </c>
      <c r="Z28" s="54">
        <v>15.0968</v>
      </c>
      <c r="AA28" s="54">
        <v>16.7286</v>
      </c>
      <c r="AB28" s="54">
        <v>0</v>
      </c>
      <c r="AC28" s="54">
        <v>16.7286</v>
      </c>
      <c r="AD28" s="54">
        <v>0</v>
      </c>
      <c r="AE28" s="54">
        <v>20</v>
      </c>
      <c r="AF28" s="54">
        <v>16.034400000000002</v>
      </c>
      <c r="AG28" s="54">
        <v>11.3331</v>
      </c>
      <c r="AH28" s="54">
        <v>0</v>
      </c>
      <c r="AI28" s="54">
        <v>11.3331</v>
      </c>
      <c r="AJ28" s="54" t="s">
        <v>126</v>
      </c>
      <c r="AK28" s="54">
        <v>0</v>
      </c>
      <c r="AL28" s="54">
        <v>11.3331</v>
      </c>
      <c r="AM28" s="54">
        <v>22.857900000000001</v>
      </c>
    </row>
    <row r="29" spans="1:39" hidden="1" outlineLevel="1">
      <c r="A29" s="12">
        <v>41091</v>
      </c>
      <c r="B29" s="54">
        <v>26.1632</v>
      </c>
      <c r="C29" s="54">
        <v>28.362100000000002</v>
      </c>
      <c r="D29" s="54">
        <v>30.5138</v>
      </c>
      <c r="E29" s="54">
        <v>27.2913</v>
      </c>
      <c r="F29" s="54">
        <v>25.948699999999999</v>
      </c>
      <c r="G29" s="54">
        <v>30.637</v>
      </c>
      <c r="H29" s="54">
        <v>20.6983</v>
      </c>
      <c r="I29" s="54">
        <v>28.9453</v>
      </c>
      <c r="J29" s="54">
        <v>30.568999999999999</v>
      </c>
      <c r="K29" s="54">
        <v>28.097200000000001</v>
      </c>
      <c r="L29" s="54">
        <v>25.948699999999999</v>
      </c>
      <c r="M29" s="54">
        <v>30.6553</v>
      </c>
      <c r="N29" s="54">
        <v>22.875800000000002</v>
      </c>
      <c r="O29" s="54">
        <v>14.197900000000001</v>
      </c>
      <c r="P29" s="54">
        <v>23.803899999999999</v>
      </c>
      <c r="Q29" s="54">
        <v>13.491099999999999</v>
      </c>
      <c r="R29" s="54">
        <v>0</v>
      </c>
      <c r="S29" s="54">
        <v>15.871600000000001</v>
      </c>
      <c r="T29" s="54">
        <v>13.4613</v>
      </c>
      <c r="U29" s="54">
        <v>16.829699999999999</v>
      </c>
      <c r="V29" s="54">
        <v>0</v>
      </c>
      <c r="W29" s="54">
        <v>16.829699999999999</v>
      </c>
      <c r="X29" s="54">
        <v>0</v>
      </c>
      <c r="Y29" s="54">
        <v>15.4003</v>
      </c>
      <c r="Z29" s="54">
        <v>16.849299999999999</v>
      </c>
      <c r="AA29" s="54">
        <v>18.874300000000002</v>
      </c>
      <c r="AB29" s="54">
        <v>0</v>
      </c>
      <c r="AC29" s="54">
        <v>18.874300000000002</v>
      </c>
      <c r="AD29" s="54">
        <v>0</v>
      </c>
      <c r="AE29" s="54">
        <v>15.4003</v>
      </c>
      <c r="AF29" s="54">
        <v>18.942699999999999</v>
      </c>
      <c r="AG29" s="54">
        <v>12.022500000000001</v>
      </c>
      <c r="AH29" s="54">
        <v>0</v>
      </c>
      <c r="AI29" s="54">
        <v>12.022500000000001</v>
      </c>
      <c r="AJ29" s="54">
        <v>0</v>
      </c>
      <c r="AK29" s="54">
        <v>0</v>
      </c>
      <c r="AL29" s="54">
        <v>12.022500000000001</v>
      </c>
      <c r="AM29" s="54">
        <v>22.702999999999999</v>
      </c>
    </row>
    <row r="30" spans="1:39" hidden="1" outlineLevel="1">
      <c r="A30" s="12">
        <v>41122</v>
      </c>
      <c r="B30" s="54">
        <v>26.763000000000002</v>
      </c>
      <c r="C30" s="54">
        <v>28.307500000000001</v>
      </c>
      <c r="D30" s="54">
        <v>32.257599999999996</v>
      </c>
      <c r="E30" s="54">
        <v>25.755800000000001</v>
      </c>
      <c r="F30" s="54">
        <v>22.8705</v>
      </c>
      <c r="G30" s="54">
        <v>30.033000000000001</v>
      </c>
      <c r="H30" s="54">
        <v>20.2271</v>
      </c>
      <c r="I30" s="54">
        <v>28.507400000000001</v>
      </c>
      <c r="J30" s="54">
        <v>32.285200000000003</v>
      </c>
      <c r="K30" s="54">
        <v>26.012899999999998</v>
      </c>
      <c r="L30" s="54">
        <v>22.8705</v>
      </c>
      <c r="M30" s="54">
        <v>30.279399999999999</v>
      </c>
      <c r="N30" s="54">
        <v>20.8811</v>
      </c>
      <c r="O30" s="54">
        <v>15.5473</v>
      </c>
      <c r="P30" s="54">
        <v>20.219100000000001</v>
      </c>
      <c r="Q30" s="54">
        <v>15.2582</v>
      </c>
      <c r="R30" s="54" t="s">
        <v>126</v>
      </c>
      <c r="S30" s="54">
        <v>19.309000000000001</v>
      </c>
      <c r="T30" s="54">
        <v>12.0641</v>
      </c>
      <c r="U30" s="54">
        <v>16.803699999999999</v>
      </c>
      <c r="V30" s="54">
        <v>0</v>
      </c>
      <c r="W30" s="54">
        <v>16.803699999999999</v>
      </c>
      <c r="X30" s="54">
        <v>0</v>
      </c>
      <c r="Y30" s="54">
        <v>0</v>
      </c>
      <c r="Z30" s="54">
        <v>16.803699999999999</v>
      </c>
      <c r="AA30" s="54">
        <v>17.325199999999999</v>
      </c>
      <c r="AB30" s="54">
        <v>0</v>
      </c>
      <c r="AC30" s="54">
        <v>17.325199999999999</v>
      </c>
      <c r="AD30" s="54">
        <v>0</v>
      </c>
      <c r="AE30" s="54">
        <v>0</v>
      </c>
      <c r="AF30" s="54">
        <v>17.325199999999999</v>
      </c>
      <c r="AG30" s="54">
        <v>11.146800000000001</v>
      </c>
      <c r="AH30" s="54">
        <v>0</v>
      </c>
      <c r="AI30" s="54">
        <v>11.146800000000001</v>
      </c>
      <c r="AJ30" s="54" t="s">
        <v>126</v>
      </c>
      <c r="AK30" s="54">
        <v>0</v>
      </c>
      <c r="AL30" s="54">
        <v>11.146800000000001</v>
      </c>
      <c r="AM30" s="54">
        <v>23.884899999999998</v>
      </c>
    </row>
    <row r="31" spans="1:39" hidden="1" outlineLevel="1">
      <c r="A31" s="12">
        <v>41153</v>
      </c>
      <c r="B31" s="54">
        <v>26.310700000000001</v>
      </c>
      <c r="C31" s="54">
        <v>28.007200000000001</v>
      </c>
      <c r="D31" s="54">
        <v>32.343499999999999</v>
      </c>
      <c r="E31" s="54">
        <v>25.285900000000002</v>
      </c>
      <c r="F31" s="54">
        <v>24.995000000000001</v>
      </c>
      <c r="G31" s="54">
        <v>31.250299999999999</v>
      </c>
      <c r="H31" s="54">
        <v>14.743600000000001</v>
      </c>
      <c r="I31" s="54">
        <v>28.9557</v>
      </c>
      <c r="J31" s="54">
        <v>32.378</v>
      </c>
      <c r="K31" s="54">
        <v>26.635400000000001</v>
      </c>
      <c r="L31" s="54">
        <v>24.995000000000001</v>
      </c>
      <c r="M31" s="54">
        <v>31.2727</v>
      </c>
      <c r="N31" s="54">
        <v>17.003799999999998</v>
      </c>
      <c r="O31" s="54">
        <v>9.3749000000000002</v>
      </c>
      <c r="P31" s="54">
        <v>20.368099999999998</v>
      </c>
      <c r="Q31" s="54">
        <v>9.1173999999999999</v>
      </c>
      <c r="R31" s="54" t="s">
        <v>126</v>
      </c>
      <c r="S31" s="54">
        <v>15.437799999999999</v>
      </c>
      <c r="T31" s="54">
        <v>9.0606000000000009</v>
      </c>
      <c r="U31" s="54">
        <v>17.010100000000001</v>
      </c>
      <c r="V31" s="54">
        <v>0</v>
      </c>
      <c r="W31" s="54">
        <v>17.010100000000001</v>
      </c>
      <c r="X31" s="54">
        <v>0</v>
      </c>
      <c r="Y31" s="54">
        <v>0</v>
      </c>
      <c r="Z31" s="54">
        <v>17.010100000000001</v>
      </c>
      <c r="AA31" s="54">
        <v>17.438199999999998</v>
      </c>
      <c r="AB31" s="54">
        <v>0</v>
      </c>
      <c r="AC31" s="54">
        <v>17.438199999999998</v>
      </c>
      <c r="AD31" s="54">
        <v>0</v>
      </c>
      <c r="AE31" s="54">
        <v>0</v>
      </c>
      <c r="AF31" s="54">
        <v>17.438199999999998</v>
      </c>
      <c r="AG31" s="54">
        <v>10.608000000000001</v>
      </c>
      <c r="AH31" s="54">
        <v>0</v>
      </c>
      <c r="AI31" s="54">
        <v>10.608000000000001</v>
      </c>
      <c r="AJ31" s="54" t="s">
        <v>126</v>
      </c>
      <c r="AK31" s="54">
        <v>0</v>
      </c>
      <c r="AL31" s="54">
        <v>10.608000000000001</v>
      </c>
      <c r="AM31" s="54">
        <v>23.636700000000001</v>
      </c>
    </row>
    <row r="32" spans="1:39" hidden="1" outlineLevel="1">
      <c r="A32" s="12">
        <v>41183</v>
      </c>
      <c r="B32" s="54">
        <v>25.515599999999999</v>
      </c>
      <c r="C32" s="54">
        <v>26.442699999999999</v>
      </c>
      <c r="D32" s="54">
        <v>30.8688</v>
      </c>
      <c r="E32" s="54">
        <v>24.1568</v>
      </c>
      <c r="F32" s="54">
        <v>22.3325</v>
      </c>
      <c r="G32" s="54">
        <v>31.011700000000001</v>
      </c>
      <c r="H32" s="54">
        <v>16.038699999999999</v>
      </c>
      <c r="I32" s="54">
        <v>27.168800000000001</v>
      </c>
      <c r="J32" s="54">
        <v>30.868400000000001</v>
      </c>
      <c r="K32" s="54">
        <v>25.078299999999999</v>
      </c>
      <c r="L32" s="54">
        <v>22.3325</v>
      </c>
      <c r="M32" s="54">
        <v>31.035799999999998</v>
      </c>
      <c r="N32" s="54">
        <v>16.7468</v>
      </c>
      <c r="O32" s="54">
        <v>14.378399999999999</v>
      </c>
      <c r="P32" s="54">
        <v>40.723999999999997</v>
      </c>
      <c r="Q32" s="54">
        <v>14.372299999999999</v>
      </c>
      <c r="R32" s="54" t="s">
        <v>126</v>
      </c>
      <c r="S32" s="54">
        <v>16.339700000000001</v>
      </c>
      <c r="T32" s="54">
        <v>14.356400000000001</v>
      </c>
      <c r="U32" s="54">
        <v>17.1205</v>
      </c>
      <c r="V32" s="54">
        <v>0</v>
      </c>
      <c r="W32" s="54">
        <v>17.1205</v>
      </c>
      <c r="X32" s="54">
        <v>0</v>
      </c>
      <c r="Y32" s="54">
        <v>0</v>
      </c>
      <c r="Z32" s="54">
        <v>17.1205</v>
      </c>
      <c r="AA32" s="54">
        <v>18.606400000000001</v>
      </c>
      <c r="AB32" s="54">
        <v>0</v>
      </c>
      <c r="AC32" s="54">
        <v>18.606400000000001</v>
      </c>
      <c r="AD32" s="54">
        <v>0</v>
      </c>
      <c r="AE32" s="54">
        <v>0</v>
      </c>
      <c r="AF32" s="54">
        <v>18.606400000000001</v>
      </c>
      <c r="AG32" s="54">
        <v>13.5129</v>
      </c>
      <c r="AH32" s="54">
        <v>0</v>
      </c>
      <c r="AI32" s="54">
        <v>13.5129</v>
      </c>
      <c r="AJ32" s="54" t="s">
        <v>126</v>
      </c>
      <c r="AK32" s="54">
        <v>0</v>
      </c>
      <c r="AL32" s="54">
        <v>13.5129</v>
      </c>
      <c r="AM32" s="54">
        <v>24.000499999999999</v>
      </c>
    </row>
    <row r="33" spans="1:39" hidden="1" outlineLevel="1">
      <c r="A33" s="12">
        <v>41214</v>
      </c>
      <c r="B33" s="54">
        <v>27.163599999999999</v>
      </c>
      <c r="C33" s="54">
        <v>28.5276</v>
      </c>
      <c r="D33" s="54">
        <v>31.6401</v>
      </c>
      <c r="E33" s="54">
        <v>26.541399999999999</v>
      </c>
      <c r="F33" s="54">
        <v>22.625</v>
      </c>
      <c r="G33" s="54">
        <v>31.312899999999999</v>
      </c>
      <c r="H33" s="54">
        <v>20.1295</v>
      </c>
      <c r="I33" s="54">
        <v>28.7102</v>
      </c>
      <c r="J33" s="54">
        <v>31.610499999999998</v>
      </c>
      <c r="K33" s="54">
        <v>26.834700000000002</v>
      </c>
      <c r="L33" s="54">
        <v>22.625</v>
      </c>
      <c r="M33" s="54">
        <v>31.312899999999999</v>
      </c>
      <c r="N33" s="54">
        <v>21.13</v>
      </c>
      <c r="O33" s="54">
        <v>15.871499999999999</v>
      </c>
      <c r="P33" s="54">
        <v>36.358199999999997</v>
      </c>
      <c r="Q33" s="54">
        <v>11.6623</v>
      </c>
      <c r="R33" s="54" t="s">
        <v>126</v>
      </c>
      <c r="S33" s="54" t="s">
        <v>126</v>
      </c>
      <c r="T33" s="54">
        <v>11.6623</v>
      </c>
      <c r="U33" s="54">
        <v>17.034300000000002</v>
      </c>
      <c r="V33" s="54">
        <v>0</v>
      </c>
      <c r="W33" s="54">
        <v>17.034300000000002</v>
      </c>
      <c r="X33" s="54">
        <v>0</v>
      </c>
      <c r="Y33" s="54">
        <v>0</v>
      </c>
      <c r="Z33" s="54">
        <v>17.034300000000002</v>
      </c>
      <c r="AA33" s="54">
        <v>17.034300000000002</v>
      </c>
      <c r="AB33" s="54">
        <v>0</v>
      </c>
      <c r="AC33" s="54">
        <v>17.034300000000002</v>
      </c>
      <c r="AD33" s="54">
        <v>0</v>
      </c>
      <c r="AE33" s="54">
        <v>0</v>
      </c>
      <c r="AF33" s="54">
        <v>17.034300000000002</v>
      </c>
      <c r="AG33" s="54">
        <v>0</v>
      </c>
      <c r="AH33" s="54">
        <v>0</v>
      </c>
      <c r="AI33" s="54">
        <v>0</v>
      </c>
      <c r="AJ33" s="54" t="s">
        <v>126</v>
      </c>
      <c r="AK33" s="54" t="s">
        <v>126</v>
      </c>
      <c r="AL33" s="54">
        <v>0</v>
      </c>
      <c r="AM33" s="54">
        <v>24.367799999999999</v>
      </c>
    </row>
    <row r="34" spans="1:39" hidden="1" outlineLevel="1">
      <c r="A34" s="12">
        <v>41244</v>
      </c>
      <c r="B34" s="54">
        <v>26.480499999999999</v>
      </c>
      <c r="C34" s="54">
        <v>27.4587</v>
      </c>
      <c r="D34" s="54">
        <v>32.283700000000003</v>
      </c>
      <c r="E34" s="54">
        <v>24.329799999999999</v>
      </c>
      <c r="F34" s="54">
        <v>21.200700000000001</v>
      </c>
      <c r="G34" s="54">
        <v>31.481999999999999</v>
      </c>
      <c r="H34" s="54">
        <v>14.343299999999999</v>
      </c>
      <c r="I34" s="54">
        <v>29.163</v>
      </c>
      <c r="J34" s="54">
        <v>32.283499999999997</v>
      </c>
      <c r="K34" s="54">
        <v>26.793299999999999</v>
      </c>
      <c r="L34" s="54">
        <v>21.200700000000001</v>
      </c>
      <c r="M34" s="54">
        <v>32.205100000000002</v>
      </c>
      <c r="N34" s="54">
        <v>22.173100000000002</v>
      </c>
      <c r="O34" s="54">
        <v>9.9351000000000003</v>
      </c>
      <c r="P34" s="54">
        <v>34.825200000000002</v>
      </c>
      <c r="Q34" s="54">
        <v>9.9291999999999998</v>
      </c>
      <c r="R34" s="54" t="s">
        <v>126</v>
      </c>
      <c r="S34" s="54">
        <v>10</v>
      </c>
      <c r="T34" s="54">
        <v>9.9215</v>
      </c>
      <c r="U34" s="54">
        <v>14.685700000000001</v>
      </c>
      <c r="V34" s="54">
        <v>0</v>
      </c>
      <c r="W34" s="54">
        <v>14.685700000000001</v>
      </c>
      <c r="X34" s="54">
        <v>0</v>
      </c>
      <c r="Y34" s="54">
        <v>21.834399999999999</v>
      </c>
      <c r="Z34" s="54">
        <v>14.3087</v>
      </c>
      <c r="AA34" s="54">
        <v>18.638999999999999</v>
      </c>
      <c r="AB34" s="54">
        <v>0</v>
      </c>
      <c r="AC34" s="54">
        <v>18.638999999999999</v>
      </c>
      <c r="AD34" s="54">
        <v>0</v>
      </c>
      <c r="AE34" s="54">
        <v>21.834399999999999</v>
      </c>
      <c r="AF34" s="54">
        <v>18.3752</v>
      </c>
      <c r="AG34" s="54">
        <v>7.1237000000000004</v>
      </c>
      <c r="AH34" s="54">
        <v>0</v>
      </c>
      <c r="AI34" s="54">
        <v>7.1237000000000004</v>
      </c>
      <c r="AJ34" s="54" t="s">
        <v>126</v>
      </c>
      <c r="AK34" s="54">
        <v>0</v>
      </c>
      <c r="AL34" s="54">
        <v>7.1237000000000004</v>
      </c>
      <c r="AM34" s="54">
        <v>24.535900000000002</v>
      </c>
    </row>
    <row r="35" spans="1:39" hidden="1" outlineLevel="1">
      <c r="A35" s="12">
        <v>41275</v>
      </c>
      <c r="B35" s="54">
        <v>28.502600000000001</v>
      </c>
      <c r="C35" s="54">
        <v>30.3047</v>
      </c>
      <c r="D35" s="54">
        <v>31.561900000000001</v>
      </c>
      <c r="E35" s="54">
        <v>28.83</v>
      </c>
      <c r="F35" s="54">
        <v>25.891300000000001</v>
      </c>
      <c r="G35" s="54">
        <v>33.004199999999997</v>
      </c>
      <c r="H35" s="54">
        <v>17.610399999999998</v>
      </c>
      <c r="I35" s="54">
        <v>31.073</v>
      </c>
      <c r="J35" s="54">
        <v>31.561900000000001</v>
      </c>
      <c r="K35" s="54">
        <v>30.4392</v>
      </c>
      <c r="L35" s="54">
        <v>25.891300000000001</v>
      </c>
      <c r="M35" s="54">
        <v>33.004199999999997</v>
      </c>
      <c r="N35" s="54">
        <v>25.284199999999998</v>
      </c>
      <c r="O35" s="54">
        <v>13.543100000000001</v>
      </c>
      <c r="P35" s="54">
        <v>33.002800000000001</v>
      </c>
      <c r="Q35" s="54">
        <v>13.535500000000001</v>
      </c>
      <c r="R35" s="54" t="s">
        <v>126</v>
      </c>
      <c r="S35" s="54" t="s">
        <v>126</v>
      </c>
      <c r="T35" s="54">
        <v>13.535500000000001</v>
      </c>
      <c r="U35" s="54">
        <v>19.476900000000001</v>
      </c>
      <c r="V35" s="54">
        <v>0</v>
      </c>
      <c r="W35" s="54">
        <v>19.476900000000001</v>
      </c>
      <c r="X35" s="54">
        <v>0</v>
      </c>
      <c r="Y35" s="54">
        <v>0</v>
      </c>
      <c r="Z35" s="54">
        <v>19.476900000000001</v>
      </c>
      <c r="AA35" s="54">
        <v>19.476900000000001</v>
      </c>
      <c r="AB35" s="54">
        <v>0</v>
      </c>
      <c r="AC35" s="54">
        <v>19.476900000000001</v>
      </c>
      <c r="AD35" s="54">
        <v>0</v>
      </c>
      <c r="AE35" s="54">
        <v>0</v>
      </c>
      <c r="AF35" s="54">
        <v>19.476900000000001</v>
      </c>
      <c r="AG35" s="54">
        <v>0</v>
      </c>
      <c r="AH35" s="54">
        <v>0</v>
      </c>
      <c r="AI35" s="54">
        <v>0</v>
      </c>
      <c r="AJ35" s="54" t="s">
        <v>126</v>
      </c>
      <c r="AK35" s="54" t="s">
        <v>126</v>
      </c>
      <c r="AL35" s="54">
        <v>0</v>
      </c>
      <c r="AM35" s="54">
        <v>24.3123</v>
      </c>
    </row>
    <row r="36" spans="1:39" hidden="1" outlineLevel="1">
      <c r="A36" s="12">
        <v>41306</v>
      </c>
      <c r="B36" s="54">
        <v>27.451699999999999</v>
      </c>
      <c r="C36" s="54">
        <v>29.293199999999999</v>
      </c>
      <c r="D36" s="54">
        <v>31.979399999999998</v>
      </c>
      <c r="E36" s="54">
        <v>27.210100000000001</v>
      </c>
      <c r="F36" s="54">
        <v>20.4178</v>
      </c>
      <c r="G36" s="54">
        <v>33.233699999999999</v>
      </c>
      <c r="H36" s="54">
        <v>23.9008</v>
      </c>
      <c r="I36" s="54">
        <v>29.355799999999999</v>
      </c>
      <c r="J36" s="54">
        <v>31.9773</v>
      </c>
      <c r="K36" s="54">
        <v>27.31</v>
      </c>
      <c r="L36" s="54">
        <v>20.4178</v>
      </c>
      <c r="M36" s="54">
        <v>33.233699999999999</v>
      </c>
      <c r="N36" s="54">
        <v>25.1311</v>
      </c>
      <c r="O36" s="54">
        <v>14.0016</v>
      </c>
      <c r="P36" s="54">
        <v>36.206400000000002</v>
      </c>
      <c r="Q36" s="54">
        <v>12.7189</v>
      </c>
      <c r="R36" s="54" t="s">
        <v>126</v>
      </c>
      <c r="S36" s="54" t="s">
        <v>126</v>
      </c>
      <c r="T36" s="54">
        <v>12.7189</v>
      </c>
      <c r="U36" s="54">
        <v>13.817399999999999</v>
      </c>
      <c r="V36" s="54">
        <v>0</v>
      </c>
      <c r="W36" s="54">
        <v>13.817399999999999</v>
      </c>
      <c r="X36" s="54">
        <v>0</v>
      </c>
      <c r="Y36" s="54">
        <v>0</v>
      </c>
      <c r="Z36" s="54">
        <v>13.817399999999999</v>
      </c>
      <c r="AA36" s="54">
        <v>15.664899999999999</v>
      </c>
      <c r="AB36" s="54">
        <v>0</v>
      </c>
      <c r="AC36" s="54">
        <v>15.664899999999999</v>
      </c>
      <c r="AD36" s="54">
        <v>0</v>
      </c>
      <c r="AE36" s="54">
        <v>0</v>
      </c>
      <c r="AF36" s="54">
        <v>15.664899999999999</v>
      </c>
      <c r="AG36" s="54">
        <v>11.330500000000001</v>
      </c>
      <c r="AH36" s="54">
        <v>0</v>
      </c>
      <c r="AI36" s="54">
        <v>11.330500000000001</v>
      </c>
      <c r="AJ36" s="54" t="s">
        <v>126</v>
      </c>
      <c r="AK36" s="54" t="s">
        <v>126</v>
      </c>
      <c r="AL36" s="54">
        <v>11.330500000000001</v>
      </c>
      <c r="AM36" s="54">
        <v>24.660799999999998</v>
      </c>
    </row>
    <row r="37" spans="1:39" hidden="1" outlineLevel="1">
      <c r="A37" s="12">
        <v>41334</v>
      </c>
      <c r="B37" s="54">
        <v>27.561699999999998</v>
      </c>
      <c r="C37" s="54">
        <v>29.3017</v>
      </c>
      <c r="D37" s="54">
        <v>31.4846</v>
      </c>
      <c r="E37" s="54">
        <v>27.5029</v>
      </c>
      <c r="F37" s="54">
        <v>23.662600000000001</v>
      </c>
      <c r="G37" s="54">
        <v>30.469799999999999</v>
      </c>
      <c r="H37" s="54">
        <v>21.751100000000001</v>
      </c>
      <c r="I37" s="54">
        <v>29.3157</v>
      </c>
      <c r="J37" s="54">
        <v>31.478400000000001</v>
      </c>
      <c r="K37" s="54">
        <v>27.5334</v>
      </c>
      <c r="L37" s="54">
        <v>23.662600000000001</v>
      </c>
      <c r="M37" s="54">
        <v>30.469799999999999</v>
      </c>
      <c r="N37" s="54">
        <v>21.893000000000001</v>
      </c>
      <c r="O37" s="54">
        <v>19.059100000000001</v>
      </c>
      <c r="P37" s="54">
        <v>36.419899999999998</v>
      </c>
      <c r="Q37" s="54">
        <v>6.7</v>
      </c>
      <c r="R37" s="54">
        <v>0</v>
      </c>
      <c r="S37" s="54">
        <v>0</v>
      </c>
      <c r="T37" s="54">
        <v>6.7</v>
      </c>
      <c r="U37" s="54">
        <v>19.347899999999999</v>
      </c>
      <c r="V37" s="54">
        <v>0</v>
      </c>
      <c r="W37" s="54">
        <v>19.347899999999999</v>
      </c>
      <c r="X37" s="54">
        <v>0</v>
      </c>
      <c r="Y37" s="54">
        <v>0</v>
      </c>
      <c r="Z37" s="54">
        <v>19.347899999999999</v>
      </c>
      <c r="AA37" s="54">
        <v>19.347899999999999</v>
      </c>
      <c r="AB37" s="54">
        <v>0</v>
      </c>
      <c r="AC37" s="54">
        <v>19.347899999999999</v>
      </c>
      <c r="AD37" s="54">
        <v>0</v>
      </c>
      <c r="AE37" s="54">
        <v>0</v>
      </c>
      <c r="AF37" s="54">
        <v>19.347899999999999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24.184100000000001</v>
      </c>
    </row>
    <row r="38" spans="1:39" hidden="1" outlineLevel="1">
      <c r="A38" s="12">
        <v>41365</v>
      </c>
      <c r="B38" s="54">
        <v>26.113600000000002</v>
      </c>
      <c r="C38" s="54">
        <v>27.167000000000002</v>
      </c>
      <c r="D38" s="54">
        <v>31.902999999999999</v>
      </c>
      <c r="E38" s="54">
        <v>24.404699999999998</v>
      </c>
      <c r="F38" s="54">
        <v>19.8292</v>
      </c>
      <c r="G38" s="54">
        <v>32.173000000000002</v>
      </c>
      <c r="H38" s="54">
        <v>17.5474</v>
      </c>
      <c r="I38" s="54">
        <v>27.675999999999998</v>
      </c>
      <c r="J38" s="54">
        <v>31.902999999999999</v>
      </c>
      <c r="K38" s="54">
        <v>25.108699999999999</v>
      </c>
      <c r="L38" s="54">
        <v>19.8292</v>
      </c>
      <c r="M38" s="54">
        <v>32.173000000000002</v>
      </c>
      <c r="N38" s="54">
        <v>21.5886</v>
      </c>
      <c r="O38" s="54">
        <v>7.3663999999999996</v>
      </c>
      <c r="P38" s="54">
        <v>25.651199999999999</v>
      </c>
      <c r="Q38" s="54">
        <v>7.3640999999999996</v>
      </c>
      <c r="R38" s="54">
        <v>0</v>
      </c>
      <c r="S38" s="54" t="s">
        <v>126</v>
      </c>
      <c r="T38" s="54">
        <v>7.3640999999999996</v>
      </c>
      <c r="U38" s="54">
        <v>16.108699999999999</v>
      </c>
      <c r="V38" s="54">
        <v>0</v>
      </c>
      <c r="W38" s="54">
        <v>16.108699999999999</v>
      </c>
      <c r="X38" s="54">
        <v>0</v>
      </c>
      <c r="Y38" s="54">
        <v>0</v>
      </c>
      <c r="Z38" s="54">
        <v>16.108699999999999</v>
      </c>
      <c r="AA38" s="54">
        <v>17.206499999999998</v>
      </c>
      <c r="AB38" s="54">
        <v>0</v>
      </c>
      <c r="AC38" s="54">
        <v>17.206499999999998</v>
      </c>
      <c r="AD38" s="54">
        <v>0</v>
      </c>
      <c r="AE38" s="54">
        <v>0</v>
      </c>
      <c r="AF38" s="54">
        <v>17.206499999999998</v>
      </c>
      <c r="AG38" s="54">
        <v>13.76</v>
      </c>
      <c r="AH38" s="54">
        <v>0</v>
      </c>
      <c r="AI38" s="54">
        <v>13.76</v>
      </c>
      <c r="AJ38" s="54">
        <v>0</v>
      </c>
      <c r="AK38" s="54" t="s">
        <v>126</v>
      </c>
      <c r="AL38" s="54">
        <v>13.76</v>
      </c>
      <c r="AM38" s="54">
        <v>23.932700000000001</v>
      </c>
    </row>
    <row r="39" spans="1:39" hidden="1" outlineLevel="1">
      <c r="A39" s="12">
        <v>41395</v>
      </c>
      <c r="B39" s="54">
        <v>27.210100000000001</v>
      </c>
      <c r="C39" s="54">
        <v>28.902100000000001</v>
      </c>
      <c r="D39" s="54">
        <v>31.9956</v>
      </c>
      <c r="E39" s="54">
        <v>26.777000000000001</v>
      </c>
      <c r="F39" s="54">
        <v>21.1966</v>
      </c>
      <c r="G39" s="54">
        <v>32.916499999999999</v>
      </c>
      <c r="H39" s="54">
        <v>20.8599</v>
      </c>
      <c r="I39" s="54">
        <v>28.901900000000001</v>
      </c>
      <c r="J39" s="54">
        <v>31.9954</v>
      </c>
      <c r="K39" s="54">
        <v>26.777000000000001</v>
      </c>
      <c r="L39" s="54">
        <v>21.1966</v>
      </c>
      <c r="M39" s="54">
        <v>32.916499999999999</v>
      </c>
      <c r="N39" s="54">
        <v>20.8599</v>
      </c>
      <c r="O39" s="54">
        <v>34.585999999999999</v>
      </c>
      <c r="P39" s="54">
        <v>34.585999999999999</v>
      </c>
      <c r="Q39" s="54">
        <v>0</v>
      </c>
      <c r="R39" s="54" t="s">
        <v>126</v>
      </c>
      <c r="S39" s="54" t="s">
        <v>126</v>
      </c>
      <c r="T39" s="54">
        <v>0</v>
      </c>
      <c r="U39" s="54">
        <v>19.5825</v>
      </c>
      <c r="V39" s="54">
        <v>0</v>
      </c>
      <c r="W39" s="54">
        <v>19.5825</v>
      </c>
      <c r="X39" s="54">
        <v>0</v>
      </c>
      <c r="Y39" s="54">
        <v>20.5517</v>
      </c>
      <c r="Z39" s="54">
        <v>19.581099999999999</v>
      </c>
      <c r="AA39" s="54">
        <v>19.5825</v>
      </c>
      <c r="AB39" s="54">
        <v>0</v>
      </c>
      <c r="AC39" s="54">
        <v>19.5825</v>
      </c>
      <c r="AD39" s="54">
        <v>0</v>
      </c>
      <c r="AE39" s="54">
        <v>20.5517</v>
      </c>
      <c r="AF39" s="54">
        <v>19.581099999999999</v>
      </c>
      <c r="AG39" s="54">
        <v>0</v>
      </c>
      <c r="AH39" s="54">
        <v>0</v>
      </c>
      <c r="AI39" s="54">
        <v>0</v>
      </c>
      <c r="AJ39" s="54" t="s">
        <v>126</v>
      </c>
      <c r="AK39" s="54" t="s">
        <v>126</v>
      </c>
      <c r="AL39" s="54">
        <v>0</v>
      </c>
      <c r="AM39" s="54">
        <v>24.117899999999999</v>
      </c>
    </row>
    <row r="40" spans="1:39" hidden="1" outlineLevel="1">
      <c r="A40" s="12">
        <v>41426</v>
      </c>
      <c r="B40" s="54">
        <v>26.5823</v>
      </c>
      <c r="C40" s="54">
        <v>28.6447</v>
      </c>
      <c r="D40" s="54">
        <v>28.1313</v>
      </c>
      <c r="E40" s="54">
        <v>28.818200000000001</v>
      </c>
      <c r="F40" s="54">
        <v>24.970199999999998</v>
      </c>
      <c r="G40" s="54">
        <v>32.391199999999998</v>
      </c>
      <c r="H40" s="54">
        <v>21.628499999999999</v>
      </c>
      <c r="I40" s="54">
        <v>28.699400000000001</v>
      </c>
      <c r="J40" s="54">
        <v>28.131499999999999</v>
      </c>
      <c r="K40" s="54">
        <v>28.892099999999999</v>
      </c>
      <c r="L40" s="54">
        <v>24.970199999999998</v>
      </c>
      <c r="M40" s="54">
        <v>32.391199999999998</v>
      </c>
      <c r="N40" s="54">
        <v>21.882999999999999</v>
      </c>
      <c r="O40" s="54">
        <v>10.825200000000001</v>
      </c>
      <c r="P40" s="54">
        <v>11.478999999999999</v>
      </c>
      <c r="Q40" s="54">
        <v>10.8245</v>
      </c>
      <c r="R40" s="54" t="s">
        <v>126</v>
      </c>
      <c r="S40" s="54" t="s">
        <v>126</v>
      </c>
      <c r="T40" s="54">
        <v>10.8245</v>
      </c>
      <c r="U40" s="54">
        <v>20.668299999999999</v>
      </c>
      <c r="V40" s="54">
        <v>0</v>
      </c>
      <c r="W40" s="54">
        <v>20.668299999999999</v>
      </c>
      <c r="X40" s="54">
        <v>0</v>
      </c>
      <c r="Y40" s="54">
        <v>0</v>
      </c>
      <c r="Z40" s="54">
        <v>20.668299999999999</v>
      </c>
      <c r="AA40" s="54">
        <v>20.668299999999999</v>
      </c>
      <c r="AB40" s="54">
        <v>0</v>
      </c>
      <c r="AC40" s="54">
        <v>20.668299999999999</v>
      </c>
      <c r="AD40" s="54">
        <v>0</v>
      </c>
      <c r="AE40" s="54">
        <v>0</v>
      </c>
      <c r="AF40" s="54">
        <v>20.668299999999999</v>
      </c>
      <c r="AG40" s="54">
        <v>0</v>
      </c>
      <c r="AH40" s="54">
        <v>0</v>
      </c>
      <c r="AI40" s="54">
        <v>0</v>
      </c>
      <c r="AJ40" s="54" t="s">
        <v>126</v>
      </c>
      <c r="AK40" s="54" t="s">
        <v>126</v>
      </c>
      <c r="AL40" s="54">
        <v>0</v>
      </c>
      <c r="AM40" s="54">
        <v>24.1968</v>
      </c>
    </row>
    <row r="41" spans="1:39" hidden="1" outlineLevel="1">
      <c r="A41" s="12">
        <v>41456</v>
      </c>
      <c r="B41" s="54">
        <v>26.156199999999998</v>
      </c>
      <c r="C41" s="54">
        <v>27.983000000000001</v>
      </c>
      <c r="D41" s="54">
        <v>28.266100000000002</v>
      </c>
      <c r="E41" s="54">
        <v>27.8994</v>
      </c>
      <c r="F41" s="54">
        <v>24.596800000000002</v>
      </c>
      <c r="G41" s="54">
        <v>30.3719</v>
      </c>
      <c r="H41" s="54">
        <v>21.676100000000002</v>
      </c>
      <c r="I41" s="54">
        <v>27.994399999999999</v>
      </c>
      <c r="J41" s="54">
        <v>28.261399999999998</v>
      </c>
      <c r="K41" s="54">
        <v>27.915500000000002</v>
      </c>
      <c r="L41" s="54">
        <v>24.596800000000002</v>
      </c>
      <c r="M41" s="54">
        <v>30.3719</v>
      </c>
      <c r="N41" s="54">
        <v>21.736000000000001</v>
      </c>
      <c r="O41" s="54">
        <v>17.628399999999999</v>
      </c>
      <c r="P41" s="54">
        <v>36.066200000000002</v>
      </c>
      <c r="Q41" s="54">
        <v>15</v>
      </c>
      <c r="R41" s="54">
        <v>0</v>
      </c>
      <c r="S41" s="54" t="s">
        <v>126</v>
      </c>
      <c r="T41" s="54">
        <v>15</v>
      </c>
      <c r="U41" s="54">
        <v>18.855599999999999</v>
      </c>
      <c r="V41" s="54">
        <v>0</v>
      </c>
      <c r="W41" s="54">
        <v>18.855599999999999</v>
      </c>
      <c r="X41" s="54">
        <v>0</v>
      </c>
      <c r="Y41" s="54">
        <v>0</v>
      </c>
      <c r="Z41" s="54">
        <v>18.855599999999999</v>
      </c>
      <c r="AA41" s="54">
        <v>18.855599999999999</v>
      </c>
      <c r="AB41" s="54">
        <v>0</v>
      </c>
      <c r="AC41" s="54">
        <v>18.855599999999999</v>
      </c>
      <c r="AD41" s="54">
        <v>0</v>
      </c>
      <c r="AE41" s="54">
        <v>0</v>
      </c>
      <c r="AF41" s="54">
        <v>18.855599999999999</v>
      </c>
      <c r="AG41" s="54">
        <v>0</v>
      </c>
      <c r="AH41" s="54">
        <v>0</v>
      </c>
      <c r="AI41" s="54">
        <v>0</v>
      </c>
      <c r="AJ41" s="54">
        <v>0</v>
      </c>
      <c r="AK41" s="54" t="s">
        <v>126</v>
      </c>
      <c r="AL41" s="54">
        <v>0</v>
      </c>
      <c r="AM41" s="54">
        <v>24.019300000000001</v>
      </c>
    </row>
    <row r="42" spans="1:39" hidden="1" outlineLevel="1">
      <c r="A42" s="12">
        <v>41487</v>
      </c>
      <c r="B42" s="54">
        <v>26.3352</v>
      </c>
      <c r="C42" s="54">
        <v>27.925699999999999</v>
      </c>
      <c r="D42" s="54">
        <v>26.467300000000002</v>
      </c>
      <c r="E42" s="54">
        <v>28.4513</v>
      </c>
      <c r="F42" s="54">
        <v>25.499300000000002</v>
      </c>
      <c r="G42" s="54">
        <v>30.444099999999999</v>
      </c>
      <c r="H42" s="54">
        <v>23.6891</v>
      </c>
      <c r="I42" s="54">
        <v>27.9221</v>
      </c>
      <c r="J42" s="54">
        <v>26.4514</v>
      </c>
      <c r="K42" s="54">
        <v>28.4513</v>
      </c>
      <c r="L42" s="54">
        <v>25.499300000000002</v>
      </c>
      <c r="M42" s="54">
        <v>30.444099999999999</v>
      </c>
      <c r="N42" s="54">
        <v>23.6891</v>
      </c>
      <c r="O42" s="54">
        <v>36.322499999999998</v>
      </c>
      <c r="P42" s="54">
        <v>36.322499999999998</v>
      </c>
      <c r="Q42" s="54">
        <v>0</v>
      </c>
      <c r="R42" s="54" t="s">
        <v>126</v>
      </c>
      <c r="S42" s="54" t="s">
        <v>126</v>
      </c>
      <c r="T42" s="54">
        <v>0</v>
      </c>
      <c r="U42" s="54">
        <v>18.357299999999999</v>
      </c>
      <c r="V42" s="54">
        <v>0</v>
      </c>
      <c r="W42" s="54">
        <v>18.357299999999999</v>
      </c>
      <c r="X42" s="54">
        <v>0</v>
      </c>
      <c r="Y42" s="54">
        <v>0</v>
      </c>
      <c r="Z42" s="54">
        <v>18.357299999999999</v>
      </c>
      <c r="AA42" s="54">
        <v>18.357299999999999</v>
      </c>
      <c r="AB42" s="54">
        <v>0</v>
      </c>
      <c r="AC42" s="54">
        <v>18.357299999999999</v>
      </c>
      <c r="AD42" s="54">
        <v>0</v>
      </c>
      <c r="AE42" s="54">
        <v>0</v>
      </c>
      <c r="AF42" s="54">
        <v>18.357299999999999</v>
      </c>
      <c r="AG42" s="54">
        <v>0</v>
      </c>
      <c r="AH42" s="54">
        <v>0</v>
      </c>
      <c r="AI42" s="54">
        <v>0</v>
      </c>
      <c r="AJ42" s="54" t="s">
        <v>126</v>
      </c>
      <c r="AK42" s="54" t="s">
        <v>126</v>
      </c>
      <c r="AL42" s="54">
        <v>0</v>
      </c>
      <c r="AM42" s="54">
        <v>24.227399999999999</v>
      </c>
    </row>
    <row r="43" spans="1:39" hidden="1" outlineLevel="1">
      <c r="A43" s="12">
        <v>41518</v>
      </c>
      <c r="B43" s="54">
        <v>25.842600000000001</v>
      </c>
      <c r="C43" s="54">
        <v>27.472000000000001</v>
      </c>
      <c r="D43" s="54">
        <v>25.533000000000001</v>
      </c>
      <c r="E43" s="54">
        <v>28.0899</v>
      </c>
      <c r="F43" s="54">
        <v>23.673200000000001</v>
      </c>
      <c r="G43" s="54">
        <v>30.662299999999998</v>
      </c>
      <c r="H43" s="54">
        <v>20.396899999999999</v>
      </c>
      <c r="I43" s="54">
        <v>27.486499999999999</v>
      </c>
      <c r="J43" s="54">
        <v>25.533100000000001</v>
      </c>
      <c r="K43" s="54">
        <v>28.1098</v>
      </c>
      <c r="L43" s="54">
        <v>23.673200000000001</v>
      </c>
      <c r="M43" s="54">
        <v>30.696000000000002</v>
      </c>
      <c r="N43" s="54">
        <v>20.396899999999999</v>
      </c>
      <c r="O43" s="54">
        <v>13.180999999999999</v>
      </c>
      <c r="P43" s="54">
        <v>12.9857</v>
      </c>
      <c r="Q43" s="54">
        <v>13.1815</v>
      </c>
      <c r="R43" s="54" t="s">
        <v>126</v>
      </c>
      <c r="S43" s="54">
        <v>13.1815</v>
      </c>
      <c r="T43" s="54">
        <v>0</v>
      </c>
      <c r="U43" s="54">
        <v>16.347000000000001</v>
      </c>
      <c r="V43" s="54">
        <v>0</v>
      </c>
      <c r="W43" s="54">
        <v>16.347000000000001</v>
      </c>
      <c r="X43" s="54">
        <v>0</v>
      </c>
      <c r="Y43" s="54">
        <v>26.199000000000002</v>
      </c>
      <c r="Z43" s="54">
        <v>15.1326</v>
      </c>
      <c r="AA43" s="54">
        <v>16.347000000000001</v>
      </c>
      <c r="AB43" s="54">
        <v>0</v>
      </c>
      <c r="AC43" s="54">
        <v>16.347000000000001</v>
      </c>
      <c r="AD43" s="54">
        <v>0</v>
      </c>
      <c r="AE43" s="54">
        <v>26.199000000000002</v>
      </c>
      <c r="AF43" s="54">
        <v>15.1326</v>
      </c>
      <c r="AG43" s="54">
        <v>0</v>
      </c>
      <c r="AH43" s="54">
        <v>0</v>
      </c>
      <c r="AI43" s="54">
        <v>0</v>
      </c>
      <c r="AJ43" s="54" t="s">
        <v>126</v>
      </c>
      <c r="AK43" s="54">
        <v>0</v>
      </c>
      <c r="AL43" s="54">
        <v>0</v>
      </c>
      <c r="AM43" s="54">
        <v>24.192</v>
      </c>
    </row>
    <row r="44" spans="1:39" hidden="1" outlineLevel="1">
      <c r="A44" s="12">
        <v>41548</v>
      </c>
      <c r="B44" s="54">
        <v>26.265899999999998</v>
      </c>
      <c r="C44" s="54">
        <v>28.058499999999999</v>
      </c>
      <c r="D44" s="54">
        <v>27.042100000000001</v>
      </c>
      <c r="E44" s="54">
        <v>28.651599999999998</v>
      </c>
      <c r="F44" s="54">
        <v>24.877700000000001</v>
      </c>
      <c r="G44" s="54">
        <v>31.686399999999999</v>
      </c>
      <c r="H44" s="54">
        <v>20.816299999999998</v>
      </c>
      <c r="I44" s="54">
        <v>28.185700000000001</v>
      </c>
      <c r="J44" s="54">
        <v>27.041799999999999</v>
      </c>
      <c r="K44" s="54">
        <v>28.860900000000001</v>
      </c>
      <c r="L44" s="54">
        <v>25.838699999999999</v>
      </c>
      <c r="M44" s="54">
        <v>31.686399999999999</v>
      </c>
      <c r="N44" s="54">
        <v>20.8367</v>
      </c>
      <c r="O44" s="54">
        <v>10.568300000000001</v>
      </c>
      <c r="P44" s="54">
        <v>32.758200000000002</v>
      </c>
      <c r="Q44" s="54">
        <v>10.5183</v>
      </c>
      <c r="R44" s="54">
        <v>10.2727</v>
      </c>
      <c r="S44" s="54" t="s">
        <v>126</v>
      </c>
      <c r="T44" s="54">
        <v>15</v>
      </c>
      <c r="U44" s="54">
        <v>17.405999999999999</v>
      </c>
      <c r="V44" s="54">
        <v>0</v>
      </c>
      <c r="W44" s="54">
        <v>17.405999999999999</v>
      </c>
      <c r="X44" s="54">
        <v>0</v>
      </c>
      <c r="Y44" s="54">
        <v>27.3718</v>
      </c>
      <c r="Z44" s="54">
        <v>17.140499999999999</v>
      </c>
      <c r="AA44" s="54">
        <v>17.405999999999999</v>
      </c>
      <c r="AB44" s="54">
        <v>0</v>
      </c>
      <c r="AC44" s="54">
        <v>17.405999999999999</v>
      </c>
      <c r="AD44" s="54">
        <v>0</v>
      </c>
      <c r="AE44" s="54">
        <v>27.3718</v>
      </c>
      <c r="AF44" s="54">
        <v>17.140499999999999</v>
      </c>
      <c r="AG44" s="54">
        <v>0</v>
      </c>
      <c r="AH44" s="54">
        <v>0</v>
      </c>
      <c r="AI44" s="54">
        <v>0</v>
      </c>
      <c r="AJ44" s="54">
        <v>0</v>
      </c>
      <c r="AK44" s="54" t="s">
        <v>126</v>
      </c>
      <c r="AL44" s="54">
        <v>0</v>
      </c>
      <c r="AM44" s="54">
        <v>24.215499999999999</v>
      </c>
    </row>
    <row r="45" spans="1:39" hidden="1" outlineLevel="1">
      <c r="A45" s="12">
        <v>41579</v>
      </c>
      <c r="B45" s="54">
        <v>26.400200000000002</v>
      </c>
      <c r="C45" s="54">
        <v>27.998000000000001</v>
      </c>
      <c r="D45" s="54">
        <v>27.596499999999999</v>
      </c>
      <c r="E45" s="54">
        <v>28.2117</v>
      </c>
      <c r="F45" s="54">
        <v>24.119299999999999</v>
      </c>
      <c r="G45" s="54">
        <v>30.440799999999999</v>
      </c>
      <c r="H45" s="54">
        <v>20.454699999999999</v>
      </c>
      <c r="I45" s="54">
        <v>28.025600000000001</v>
      </c>
      <c r="J45" s="54">
        <v>27.596499999999999</v>
      </c>
      <c r="K45" s="54">
        <v>28.254799999999999</v>
      </c>
      <c r="L45" s="54">
        <v>24.119299999999999</v>
      </c>
      <c r="M45" s="54">
        <v>30.5105</v>
      </c>
      <c r="N45" s="54">
        <v>20.454699999999999</v>
      </c>
      <c r="O45" s="54">
        <v>14.0525</v>
      </c>
      <c r="P45" s="54">
        <v>27.589200000000002</v>
      </c>
      <c r="Q45" s="54">
        <v>14</v>
      </c>
      <c r="R45" s="54" t="s">
        <v>126</v>
      </c>
      <c r="S45" s="54">
        <v>14</v>
      </c>
      <c r="T45" s="54" t="s">
        <v>126</v>
      </c>
      <c r="U45" s="54">
        <v>18.541599999999999</v>
      </c>
      <c r="V45" s="54">
        <v>0</v>
      </c>
      <c r="W45" s="54">
        <v>18.541599999999999</v>
      </c>
      <c r="X45" s="54">
        <v>0</v>
      </c>
      <c r="Y45" s="54">
        <v>0</v>
      </c>
      <c r="Z45" s="54">
        <v>18.541599999999999</v>
      </c>
      <c r="AA45" s="54">
        <v>18.541599999999999</v>
      </c>
      <c r="AB45" s="54">
        <v>0</v>
      </c>
      <c r="AC45" s="54">
        <v>18.541599999999999</v>
      </c>
      <c r="AD45" s="54">
        <v>0</v>
      </c>
      <c r="AE45" s="54">
        <v>0</v>
      </c>
      <c r="AF45" s="54">
        <v>18.541599999999999</v>
      </c>
      <c r="AG45" s="54">
        <v>0</v>
      </c>
      <c r="AH45" s="54">
        <v>0</v>
      </c>
      <c r="AI45" s="54">
        <v>0</v>
      </c>
      <c r="AJ45" s="54" t="s">
        <v>126</v>
      </c>
      <c r="AK45" s="54">
        <v>0</v>
      </c>
      <c r="AL45" s="54" t="s">
        <v>126</v>
      </c>
      <c r="AM45" s="54">
        <v>24.3507</v>
      </c>
    </row>
    <row r="46" spans="1:39" hidden="1" outlineLevel="1">
      <c r="A46" s="12">
        <v>41609</v>
      </c>
      <c r="B46" s="54">
        <v>26.278700000000001</v>
      </c>
      <c r="C46" s="54">
        <v>27.7028</v>
      </c>
      <c r="D46" s="54">
        <v>27.660499999999999</v>
      </c>
      <c r="E46" s="54">
        <v>27.7258</v>
      </c>
      <c r="F46" s="54">
        <v>24.059699999999999</v>
      </c>
      <c r="G46" s="54">
        <v>29.622399999999999</v>
      </c>
      <c r="H46" s="54">
        <v>21.4618</v>
      </c>
      <c r="I46" s="54">
        <v>27.722200000000001</v>
      </c>
      <c r="J46" s="54">
        <v>27.660399999999999</v>
      </c>
      <c r="K46" s="54">
        <v>27.755800000000001</v>
      </c>
      <c r="L46" s="54">
        <v>24.059699999999999</v>
      </c>
      <c r="M46" s="54">
        <v>29.622399999999999</v>
      </c>
      <c r="N46" s="54">
        <v>21.593499999999999</v>
      </c>
      <c r="O46" s="54">
        <v>15.059100000000001</v>
      </c>
      <c r="P46" s="54">
        <v>28.841799999999999</v>
      </c>
      <c r="Q46" s="54">
        <v>15</v>
      </c>
      <c r="R46" s="54" t="s">
        <v>126</v>
      </c>
      <c r="S46" s="54" t="s">
        <v>126</v>
      </c>
      <c r="T46" s="54">
        <v>15</v>
      </c>
      <c r="U46" s="54">
        <v>13.019399999999999</v>
      </c>
      <c r="V46" s="54">
        <v>0</v>
      </c>
      <c r="W46" s="54">
        <v>13.019399999999999</v>
      </c>
      <c r="X46" s="54">
        <v>0</v>
      </c>
      <c r="Y46" s="54">
        <v>15</v>
      </c>
      <c r="Z46" s="54">
        <v>12.8308</v>
      </c>
      <c r="AA46" s="54">
        <v>13.0183</v>
      </c>
      <c r="AB46" s="54">
        <v>0</v>
      </c>
      <c r="AC46" s="54">
        <v>13.0183</v>
      </c>
      <c r="AD46" s="54">
        <v>0</v>
      </c>
      <c r="AE46" s="54">
        <v>15</v>
      </c>
      <c r="AF46" s="54">
        <v>12.8294</v>
      </c>
      <c r="AG46" s="54">
        <v>14.5</v>
      </c>
      <c r="AH46" s="54">
        <v>0</v>
      </c>
      <c r="AI46" s="54">
        <v>14.5</v>
      </c>
      <c r="AJ46" s="54" t="s">
        <v>126</v>
      </c>
      <c r="AK46" s="54" t="s">
        <v>126</v>
      </c>
      <c r="AL46" s="54">
        <v>14.5</v>
      </c>
      <c r="AM46" s="54">
        <v>24.491</v>
      </c>
    </row>
    <row r="47" spans="1:39" hidden="1" outlineLevel="1">
      <c r="A47" s="12">
        <v>41640</v>
      </c>
      <c r="B47" s="54">
        <v>26.928899999999999</v>
      </c>
      <c r="C47" s="54">
        <v>29.2775</v>
      </c>
      <c r="D47" s="54">
        <v>28.04</v>
      </c>
      <c r="E47" s="54">
        <v>30.1721</v>
      </c>
      <c r="F47" s="54">
        <v>27.901399999999999</v>
      </c>
      <c r="G47" s="54">
        <v>32.020200000000003</v>
      </c>
      <c r="H47" s="54">
        <v>22.677099999999999</v>
      </c>
      <c r="I47" s="54">
        <v>29.255700000000001</v>
      </c>
      <c r="J47" s="54">
        <v>27.979099999999999</v>
      </c>
      <c r="K47" s="54">
        <v>30.1721</v>
      </c>
      <c r="L47" s="54">
        <v>27.901399999999999</v>
      </c>
      <c r="M47" s="54">
        <v>32.020200000000003</v>
      </c>
      <c r="N47" s="54">
        <v>22.677099999999999</v>
      </c>
      <c r="O47" s="54">
        <v>36.469000000000001</v>
      </c>
      <c r="P47" s="54">
        <v>36.469000000000001</v>
      </c>
      <c r="Q47" s="54" t="s">
        <v>126</v>
      </c>
      <c r="R47" s="54" t="s">
        <v>126</v>
      </c>
      <c r="S47" s="54" t="s">
        <v>126</v>
      </c>
      <c r="T47" s="54" t="s">
        <v>126</v>
      </c>
      <c r="U47" s="54">
        <v>19.206099999999999</v>
      </c>
      <c r="V47" s="54">
        <v>0</v>
      </c>
      <c r="W47" s="54">
        <v>19.206099999999999</v>
      </c>
      <c r="X47" s="54">
        <v>0</v>
      </c>
      <c r="Y47" s="54">
        <v>0</v>
      </c>
      <c r="Z47" s="54">
        <v>19.206099999999999</v>
      </c>
      <c r="AA47" s="54">
        <v>19.206099999999999</v>
      </c>
      <c r="AB47" s="54">
        <v>0</v>
      </c>
      <c r="AC47" s="54">
        <v>19.206099999999999</v>
      </c>
      <c r="AD47" s="54">
        <v>0</v>
      </c>
      <c r="AE47" s="54">
        <v>0</v>
      </c>
      <c r="AF47" s="54">
        <v>19.206099999999999</v>
      </c>
      <c r="AG47" s="54">
        <v>0</v>
      </c>
      <c r="AH47" s="54">
        <v>0</v>
      </c>
      <c r="AI47" s="54" t="s">
        <v>126</v>
      </c>
      <c r="AJ47" s="54" t="s">
        <v>126</v>
      </c>
      <c r="AK47" s="54" t="s">
        <v>126</v>
      </c>
      <c r="AL47" s="54" t="s">
        <v>126</v>
      </c>
      <c r="AM47" s="54">
        <v>24.180399999999999</v>
      </c>
    </row>
    <row r="48" spans="1:39" hidden="1" outlineLevel="1">
      <c r="A48" s="12">
        <v>41671</v>
      </c>
      <c r="B48" s="54">
        <v>26.282699999999998</v>
      </c>
      <c r="C48" s="54">
        <v>28.043900000000001</v>
      </c>
      <c r="D48" s="54">
        <v>27.238299999999999</v>
      </c>
      <c r="E48" s="54">
        <v>28.637699999999999</v>
      </c>
      <c r="F48" s="54">
        <v>25.409500000000001</v>
      </c>
      <c r="G48" s="54">
        <v>31.195599999999999</v>
      </c>
      <c r="H48" s="54">
        <v>20.031400000000001</v>
      </c>
      <c r="I48" s="54">
        <v>28.048300000000001</v>
      </c>
      <c r="J48" s="54">
        <v>27.238399999999999</v>
      </c>
      <c r="K48" s="54">
        <v>28.645600000000002</v>
      </c>
      <c r="L48" s="54">
        <v>25.409500000000001</v>
      </c>
      <c r="M48" s="54">
        <v>31.195599999999999</v>
      </c>
      <c r="N48" s="54">
        <v>20.057099999999998</v>
      </c>
      <c r="O48" s="54">
        <v>13.1219</v>
      </c>
      <c r="P48" s="54">
        <v>3.8378999999999999</v>
      </c>
      <c r="Q48" s="54">
        <v>13.2095</v>
      </c>
      <c r="R48" s="54" t="s">
        <v>126</v>
      </c>
      <c r="S48" s="54" t="s">
        <v>126</v>
      </c>
      <c r="T48" s="54">
        <v>13.2095</v>
      </c>
      <c r="U48" s="54">
        <v>16.674800000000001</v>
      </c>
      <c r="V48" s="54">
        <v>0</v>
      </c>
      <c r="W48" s="54">
        <v>16.674800000000001</v>
      </c>
      <c r="X48" s="54">
        <v>0</v>
      </c>
      <c r="Y48" s="54">
        <v>0</v>
      </c>
      <c r="Z48" s="54">
        <v>16.674800000000001</v>
      </c>
      <c r="AA48" s="54">
        <v>16.674800000000001</v>
      </c>
      <c r="AB48" s="54">
        <v>0</v>
      </c>
      <c r="AC48" s="54">
        <v>16.674800000000001</v>
      </c>
      <c r="AD48" s="54">
        <v>0</v>
      </c>
      <c r="AE48" s="54">
        <v>0</v>
      </c>
      <c r="AF48" s="54">
        <v>16.674800000000001</v>
      </c>
      <c r="AG48" s="54">
        <v>0</v>
      </c>
      <c r="AH48" s="54">
        <v>0</v>
      </c>
      <c r="AI48" s="54">
        <v>0</v>
      </c>
      <c r="AJ48" s="54" t="s">
        <v>126</v>
      </c>
      <c r="AK48" s="54" t="s">
        <v>126</v>
      </c>
      <c r="AL48" s="54">
        <v>0</v>
      </c>
      <c r="AM48" s="54">
        <v>24.672999999999998</v>
      </c>
    </row>
    <row r="49" spans="1:39" hidden="1" outlineLevel="1">
      <c r="A49" s="12">
        <v>41699</v>
      </c>
      <c r="B49" s="54">
        <v>22.622399999999999</v>
      </c>
      <c r="C49" s="54">
        <v>21.8218</v>
      </c>
      <c r="D49" s="54">
        <v>28.0076</v>
      </c>
      <c r="E49" s="54">
        <v>20.1813</v>
      </c>
      <c r="F49" s="54">
        <v>19.046800000000001</v>
      </c>
      <c r="G49" s="54">
        <v>20.607900000000001</v>
      </c>
      <c r="H49" s="54">
        <v>25.226199999999999</v>
      </c>
      <c r="I49" s="54">
        <v>21.824100000000001</v>
      </c>
      <c r="J49" s="54">
        <v>28.0076</v>
      </c>
      <c r="K49" s="54">
        <v>20.183800000000002</v>
      </c>
      <c r="L49" s="54">
        <v>19.046800000000001</v>
      </c>
      <c r="M49" s="54">
        <v>20.607900000000001</v>
      </c>
      <c r="N49" s="54">
        <v>25.3626</v>
      </c>
      <c r="O49" s="54">
        <v>12.5669</v>
      </c>
      <c r="P49" s="54">
        <v>30.428999999999998</v>
      </c>
      <c r="Q49" s="54">
        <v>12.1389</v>
      </c>
      <c r="R49" s="54" t="s">
        <v>126</v>
      </c>
      <c r="S49" s="54" t="s">
        <v>126</v>
      </c>
      <c r="T49" s="54">
        <v>12.1389</v>
      </c>
      <c r="U49" s="54">
        <v>16.383500000000002</v>
      </c>
      <c r="V49" s="54">
        <v>0</v>
      </c>
      <c r="W49" s="54">
        <v>16.383500000000002</v>
      </c>
      <c r="X49" s="54">
        <v>0</v>
      </c>
      <c r="Y49" s="54">
        <v>0</v>
      </c>
      <c r="Z49" s="54">
        <v>16.383500000000002</v>
      </c>
      <c r="AA49" s="54">
        <v>16.383500000000002</v>
      </c>
      <c r="AB49" s="54">
        <v>0</v>
      </c>
      <c r="AC49" s="54">
        <v>16.383500000000002</v>
      </c>
      <c r="AD49" s="54">
        <v>0</v>
      </c>
      <c r="AE49" s="54">
        <v>0</v>
      </c>
      <c r="AF49" s="54">
        <v>16.383500000000002</v>
      </c>
      <c r="AG49" s="54">
        <v>0</v>
      </c>
      <c r="AH49" s="54">
        <v>0</v>
      </c>
      <c r="AI49" s="54">
        <v>0</v>
      </c>
      <c r="AJ49" s="54" t="s">
        <v>126</v>
      </c>
      <c r="AK49" s="54" t="s">
        <v>126</v>
      </c>
      <c r="AL49" s="54">
        <v>0</v>
      </c>
      <c r="AM49" s="54">
        <v>24.339200000000002</v>
      </c>
    </row>
    <row r="50" spans="1:39" hidden="1" outlineLevel="1">
      <c r="A50" s="12">
        <v>41730</v>
      </c>
      <c r="B50" s="54">
        <v>22.2515</v>
      </c>
      <c r="C50" s="54">
        <v>21.666899999999998</v>
      </c>
      <c r="D50" s="54">
        <v>27.7544</v>
      </c>
      <c r="E50" s="54">
        <v>20.470199999999998</v>
      </c>
      <c r="F50" s="54">
        <v>19.2681</v>
      </c>
      <c r="G50" s="54">
        <v>20.8872</v>
      </c>
      <c r="H50" s="54">
        <v>32.646099999999997</v>
      </c>
      <c r="I50" s="54">
        <v>21.664899999999999</v>
      </c>
      <c r="J50" s="54">
        <v>27.747699999999998</v>
      </c>
      <c r="K50" s="54">
        <v>20.470199999999998</v>
      </c>
      <c r="L50" s="54">
        <v>19.2681</v>
      </c>
      <c r="M50" s="54">
        <v>20.8872</v>
      </c>
      <c r="N50" s="54">
        <v>32.646099999999997</v>
      </c>
      <c r="O50" s="54">
        <v>34.856999999999999</v>
      </c>
      <c r="P50" s="54">
        <v>34.856999999999999</v>
      </c>
      <c r="Q50" s="54">
        <v>0</v>
      </c>
      <c r="R50" s="54" t="s">
        <v>126</v>
      </c>
      <c r="S50" s="54" t="s">
        <v>126</v>
      </c>
      <c r="T50" s="54">
        <v>0</v>
      </c>
      <c r="U50" s="54">
        <v>31.589300000000001</v>
      </c>
      <c r="V50" s="54">
        <v>0</v>
      </c>
      <c r="W50" s="54">
        <v>31.589300000000001</v>
      </c>
      <c r="X50" s="54">
        <v>0</v>
      </c>
      <c r="Y50" s="54">
        <v>0</v>
      </c>
      <c r="Z50" s="54">
        <v>31.589300000000001</v>
      </c>
      <c r="AA50" s="54">
        <v>31.589300000000001</v>
      </c>
      <c r="AB50" s="54">
        <v>0</v>
      </c>
      <c r="AC50" s="54">
        <v>31.589300000000001</v>
      </c>
      <c r="AD50" s="54">
        <v>0</v>
      </c>
      <c r="AE50" s="54">
        <v>0</v>
      </c>
      <c r="AF50" s="54">
        <v>31.589300000000001</v>
      </c>
      <c r="AG50" s="54">
        <v>0</v>
      </c>
      <c r="AH50" s="54">
        <v>0</v>
      </c>
      <c r="AI50" s="54">
        <v>0</v>
      </c>
      <c r="AJ50" s="54" t="s">
        <v>126</v>
      </c>
      <c r="AK50" s="54" t="s">
        <v>126</v>
      </c>
      <c r="AL50" s="54">
        <v>0</v>
      </c>
      <c r="AM50" s="54">
        <v>24.082699999999999</v>
      </c>
    </row>
    <row r="51" spans="1:39" hidden="1" outlineLevel="1">
      <c r="A51" s="12">
        <v>41760</v>
      </c>
      <c r="B51" s="54">
        <v>22.6313</v>
      </c>
      <c r="C51" s="54">
        <v>22.398299999999999</v>
      </c>
      <c r="D51" s="54">
        <v>28.115500000000001</v>
      </c>
      <c r="E51" s="54">
        <v>21.2254</v>
      </c>
      <c r="F51" s="54">
        <v>19.3216</v>
      </c>
      <c r="G51" s="54">
        <v>22.065999999999999</v>
      </c>
      <c r="H51" s="54">
        <v>36.614100000000001</v>
      </c>
      <c r="I51" s="54">
        <v>22.3993</v>
      </c>
      <c r="J51" s="54">
        <v>28.114999999999998</v>
      </c>
      <c r="K51" s="54">
        <v>21.226700000000001</v>
      </c>
      <c r="L51" s="54">
        <v>19.3216</v>
      </c>
      <c r="M51" s="54">
        <v>22.065999999999999</v>
      </c>
      <c r="N51" s="54">
        <v>37.061599999999999</v>
      </c>
      <c r="O51" s="54">
        <v>16.043800000000001</v>
      </c>
      <c r="P51" s="54">
        <v>33.193199999999997</v>
      </c>
      <c r="Q51" s="54">
        <v>13.805199999999999</v>
      </c>
      <c r="R51" s="54">
        <v>0</v>
      </c>
      <c r="S51" s="54" t="s">
        <v>126</v>
      </c>
      <c r="T51" s="54">
        <v>13.805199999999999</v>
      </c>
      <c r="U51" s="54">
        <v>23.055399999999999</v>
      </c>
      <c r="V51" s="54">
        <v>0</v>
      </c>
      <c r="W51" s="54">
        <v>23.055399999999999</v>
      </c>
      <c r="X51" s="54">
        <v>0</v>
      </c>
      <c r="Y51" s="54">
        <v>0</v>
      </c>
      <c r="Z51" s="54">
        <v>23.055399999999999</v>
      </c>
      <c r="AA51" s="54">
        <v>23.055399999999999</v>
      </c>
      <c r="AB51" s="54">
        <v>0</v>
      </c>
      <c r="AC51" s="54">
        <v>23.055399999999999</v>
      </c>
      <c r="AD51" s="54">
        <v>0</v>
      </c>
      <c r="AE51" s="54">
        <v>0</v>
      </c>
      <c r="AF51" s="54">
        <v>23.055399999999999</v>
      </c>
      <c r="AG51" s="54">
        <v>0</v>
      </c>
      <c r="AH51" s="54">
        <v>0</v>
      </c>
      <c r="AI51" s="54">
        <v>0</v>
      </c>
      <c r="AJ51" s="54">
        <v>0</v>
      </c>
      <c r="AK51" s="54" t="s">
        <v>126</v>
      </c>
      <c r="AL51" s="54">
        <v>0</v>
      </c>
      <c r="AM51" s="54">
        <v>23.486899999999999</v>
      </c>
    </row>
    <row r="52" spans="1:39" hidden="1" outlineLevel="1">
      <c r="A52" s="12">
        <v>41791</v>
      </c>
      <c r="B52" s="54">
        <v>22.6599</v>
      </c>
      <c r="C52" s="54">
        <v>22.7409</v>
      </c>
      <c r="D52" s="54">
        <v>28.226900000000001</v>
      </c>
      <c r="E52" s="54">
        <v>21.739100000000001</v>
      </c>
      <c r="F52" s="54">
        <v>19.3155</v>
      </c>
      <c r="G52" s="54">
        <v>22.917300000000001</v>
      </c>
      <c r="H52" s="54">
        <v>25.9407</v>
      </c>
      <c r="I52" s="54">
        <v>22.741</v>
      </c>
      <c r="J52" s="54">
        <v>28.2272</v>
      </c>
      <c r="K52" s="54">
        <v>21.739100000000001</v>
      </c>
      <c r="L52" s="54">
        <v>19.3155</v>
      </c>
      <c r="M52" s="54">
        <v>22.917300000000001</v>
      </c>
      <c r="N52" s="54">
        <v>25.9407</v>
      </c>
      <c r="O52" s="54">
        <v>2.7995999999999999</v>
      </c>
      <c r="P52" s="54">
        <v>2.7995999999999999</v>
      </c>
      <c r="Q52" s="54">
        <v>0</v>
      </c>
      <c r="R52" s="54">
        <v>0</v>
      </c>
      <c r="S52" s="54" t="s">
        <v>126</v>
      </c>
      <c r="T52" s="54" t="s">
        <v>126</v>
      </c>
      <c r="U52" s="54">
        <v>30.013400000000001</v>
      </c>
      <c r="V52" s="54">
        <v>0</v>
      </c>
      <c r="W52" s="54">
        <v>30.013400000000001</v>
      </c>
      <c r="X52" s="54">
        <v>0</v>
      </c>
      <c r="Y52" s="54">
        <v>0</v>
      </c>
      <c r="Z52" s="54">
        <v>30.013400000000001</v>
      </c>
      <c r="AA52" s="54">
        <v>30.013400000000001</v>
      </c>
      <c r="AB52" s="54">
        <v>0</v>
      </c>
      <c r="AC52" s="54">
        <v>30.013400000000001</v>
      </c>
      <c r="AD52" s="54">
        <v>0</v>
      </c>
      <c r="AE52" s="54">
        <v>0</v>
      </c>
      <c r="AF52" s="54">
        <v>30.013400000000001</v>
      </c>
      <c r="AG52" s="54">
        <v>0</v>
      </c>
      <c r="AH52" s="54">
        <v>0</v>
      </c>
      <c r="AI52" s="54">
        <v>0</v>
      </c>
      <c r="AJ52" s="54">
        <v>0</v>
      </c>
      <c r="AK52" s="54" t="s">
        <v>126</v>
      </c>
      <c r="AL52" s="54" t="s">
        <v>126</v>
      </c>
      <c r="AM52" s="54">
        <v>22.2576</v>
      </c>
    </row>
    <row r="53" spans="1:39" hidden="1" outlineLevel="1">
      <c r="A53" s="12">
        <v>41821</v>
      </c>
      <c r="B53" s="54">
        <v>23.3294</v>
      </c>
      <c r="C53" s="54">
        <v>23.089200000000002</v>
      </c>
      <c r="D53" s="54">
        <v>28.028700000000001</v>
      </c>
      <c r="E53" s="54">
        <v>21.9175</v>
      </c>
      <c r="F53" s="54">
        <v>19.522400000000001</v>
      </c>
      <c r="G53" s="54">
        <v>23.163399999999999</v>
      </c>
      <c r="H53" s="54">
        <v>22.852399999999999</v>
      </c>
      <c r="I53" s="54">
        <v>23.090599999999998</v>
      </c>
      <c r="J53" s="54">
        <v>28.028700000000001</v>
      </c>
      <c r="K53" s="54">
        <v>21.919</v>
      </c>
      <c r="L53" s="54">
        <v>19.522400000000001</v>
      </c>
      <c r="M53" s="54">
        <v>23.163399999999999</v>
      </c>
      <c r="N53" s="54">
        <v>22.9617</v>
      </c>
      <c r="O53" s="54">
        <v>13.2577</v>
      </c>
      <c r="P53" s="54">
        <v>27.8568</v>
      </c>
      <c r="Q53" s="54">
        <v>12.5</v>
      </c>
      <c r="R53" s="54" t="s">
        <v>126</v>
      </c>
      <c r="S53" s="54" t="s">
        <v>126</v>
      </c>
      <c r="T53" s="54">
        <v>12.5</v>
      </c>
      <c r="U53" s="54">
        <v>29.34</v>
      </c>
      <c r="V53" s="54">
        <v>0</v>
      </c>
      <c r="W53" s="54">
        <v>29.34</v>
      </c>
      <c r="X53" s="54">
        <v>0</v>
      </c>
      <c r="Y53" s="54">
        <v>0</v>
      </c>
      <c r="Z53" s="54">
        <v>29.34</v>
      </c>
      <c r="AA53" s="54">
        <v>29.34</v>
      </c>
      <c r="AB53" s="54">
        <v>0</v>
      </c>
      <c r="AC53" s="54">
        <v>29.34</v>
      </c>
      <c r="AD53" s="54">
        <v>0</v>
      </c>
      <c r="AE53" s="54">
        <v>0</v>
      </c>
      <c r="AF53" s="54">
        <v>29.34</v>
      </c>
      <c r="AG53" s="54">
        <v>0</v>
      </c>
      <c r="AH53" s="54">
        <v>0</v>
      </c>
      <c r="AI53" s="54">
        <v>0</v>
      </c>
      <c r="AJ53" s="54" t="s">
        <v>126</v>
      </c>
      <c r="AK53" s="54" t="s">
        <v>126</v>
      </c>
      <c r="AL53" s="54">
        <v>0</v>
      </c>
      <c r="AM53" s="54">
        <v>24.096800000000002</v>
      </c>
    </row>
    <row r="54" spans="1:39" hidden="1" outlineLevel="1">
      <c r="A54" s="12">
        <v>41852</v>
      </c>
      <c r="B54" s="54">
        <v>22.805199999999999</v>
      </c>
      <c r="C54" s="54">
        <v>23.0808</v>
      </c>
      <c r="D54" s="54">
        <v>29.4955</v>
      </c>
      <c r="E54" s="54">
        <v>21.7865</v>
      </c>
      <c r="F54" s="54">
        <v>19.551400000000001</v>
      </c>
      <c r="G54" s="54">
        <v>22.912199999999999</v>
      </c>
      <c r="H54" s="54">
        <v>24.066299999999998</v>
      </c>
      <c r="I54" s="54">
        <v>23.1158</v>
      </c>
      <c r="J54" s="54">
        <v>29.495699999999999</v>
      </c>
      <c r="K54" s="54">
        <v>21.821000000000002</v>
      </c>
      <c r="L54" s="54">
        <v>19.613600000000002</v>
      </c>
      <c r="M54" s="54">
        <v>22.912199999999999</v>
      </c>
      <c r="N54" s="54">
        <v>24.066299999999998</v>
      </c>
      <c r="O54" s="54">
        <v>16.002800000000001</v>
      </c>
      <c r="P54" s="54">
        <v>19.134599999999999</v>
      </c>
      <c r="Q54" s="54">
        <v>16</v>
      </c>
      <c r="R54" s="54">
        <v>16</v>
      </c>
      <c r="S54" s="54" t="s">
        <v>126</v>
      </c>
      <c r="T54" s="54">
        <v>0</v>
      </c>
      <c r="U54" s="54">
        <v>20.764600000000002</v>
      </c>
      <c r="V54" s="54">
        <v>0</v>
      </c>
      <c r="W54" s="54">
        <v>20.764600000000002</v>
      </c>
      <c r="X54" s="54">
        <v>0</v>
      </c>
      <c r="Y54" s="54">
        <v>0</v>
      </c>
      <c r="Z54" s="54">
        <v>20.764600000000002</v>
      </c>
      <c r="AA54" s="54">
        <v>29.456700000000001</v>
      </c>
      <c r="AB54" s="54">
        <v>0</v>
      </c>
      <c r="AC54" s="54">
        <v>29.456700000000001</v>
      </c>
      <c r="AD54" s="54">
        <v>0</v>
      </c>
      <c r="AE54" s="54">
        <v>0</v>
      </c>
      <c r="AF54" s="54">
        <v>29.456700000000001</v>
      </c>
      <c r="AG54" s="54">
        <v>12.5</v>
      </c>
      <c r="AH54" s="54">
        <v>0</v>
      </c>
      <c r="AI54" s="54">
        <v>12.5</v>
      </c>
      <c r="AJ54" s="54">
        <v>0</v>
      </c>
      <c r="AK54" s="54" t="s">
        <v>126</v>
      </c>
      <c r="AL54" s="54">
        <v>12.5</v>
      </c>
      <c r="AM54" s="54">
        <v>21.7925</v>
      </c>
    </row>
    <row r="55" spans="1:39" hidden="1" outlineLevel="1">
      <c r="A55" s="12">
        <v>41883</v>
      </c>
      <c r="B55" s="54">
        <v>22.5977</v>
      </c>
      <c r="C55" s="54">
        <v>22.993200000000002</v>
      </c>
      <c r="D55" s="54">
        <v>28.2575</v>
      </c>
      <c r="E55" s="54">
        <v>22.055900000000001</v>
      </c>
      <c r="F55" s="54">
        <v>19.4482</v>
      </c>
      <c r="G55" s="54">
        <v>23.292200000000001</v>
      </c>
      <c r="H55" s="54">
        <v>28.103000000000002</v>
      </c>
      <c r="I55" s="54">
        <v>22.988800000000001</v>
      </c>
      <c r="J55" s="54">
        <v>28.240200000000002</v>
      </c>
      <c r="K55" s="54">
        <v>22.055900000000001</v>
      </c>
      <c r="L55" s="54">
        <v>19.4482</v>
      </c>
      <c r="M55" s="54">
        <v>23.292200000000001</v>
      </c>
      <c r="N55" s="54">
        <v>28.103000000000002</v>
      </c>
      <c r="O55" s="54">
        <v>35.909700000000001</v>
      </c>
      <c r="P55" s="54">
        <v>35.909700000000001</v>
      </c>
      <c r="Q55" s="54" t="s">
        <v>126</v>
      </c>
      <c r="R55" s="54" t="s">
        <v>126</v>
      </c>
      <c r="S55" s="54" t="s">
        <v>126</v>
      </c>
      <c r="T55" s="54" t="s">
        <v>126</v>
      </c>
      <c r="U55" s="54">
        <v>22.576499999999999</v>
      </c>
      <c r="V55" s="54">
        <v>0</v>
      </c>
      <c r="W55" s="54">
        <v>22.576499999999999</v>
      </c>
      <c r="X55" s="54">
        <v>0</v>
      </c>
      <c r="Y55" s="54">
        <v>0</v>
      </c>
      <c r="Z55" s="54">
        <v>22.576499999999999</v>
      </c>
      <c r="AA55" s="54">
        <v>22.576499999999999</v>
      </c>
      <c r="AB55" s="54">
        <v>0</v>
      </c>
      <c r="AC55" s="54">
        <v>22.576499999999999</v>
      </c>
      <c r="AD55" s="54">
        <v>0</v>
      </c>
      <c r="AE55" s="54">
        <v>0</v>
      </c>
      <c r="AF55" s="54">
        <v>22.576499999999999</v>
      </c>
      <c r="AG55" s="54">
        <v>0</v>
      </c>
      <c r="AH55" s="54">
        <v>0</v>
      </c>
      <c r="AI55" s="54" t="s">
        <v>126</v>
      </c>
      <c r="AJ55" s="54" t="s">
        <v>126</v>
      </c>
      <c r="AK55" s="54" t="s">
        <v>126</v>
      </c>
      <c r="AL55" s="54" t="s">
        <v>126</v>
      </c>
      <c r="AM55" s="54">
        <v>21.369900000000001</v>
      </c>
    </row>
    <row r="56" spans="1:39" hidden="1" outlineLevel="1">
      <c r="A56" s="12">
        <v>41913</v>
      </c>
      <c r="B56" s="54">
        <v>22.7149</v>
      </c>
      <c r="C56" s="54">
        <v>23.011900000000001</v>
      </c>
      <c r="D56" s="54">
        <v>28.8522</v>
      </c>
      <c r="E56" s="54">
        <v>21.7942</v>
      </c>
      <c r="F56" s="54">
        <v>19.811199999999999</v>
      </c>
      <c r="G56" s="54">
        <v>22.906199999999998</v>
      </c>
      <c r="H56" s="54">
        <v>23.0654</v>
      </c>
      <c r="I56" s="54">
        <v>23.011800000000001</v>
      </c>
      <c r="J56" s="54">
        <v>28.851900000000001</v>
      </c>
      <c r="K56" s="54">
        <v>21.7942</v>
      </c>
      <c r="L56" s="54">
        <v>19.811199999999999</v>
      </c>
      <c r="M56" s="54">
        <v>22.906199999999998</v>
      </c>
      <c r="N56" s="54">
        <v>23.0654</v>
      </c>
      <c r="O56" s="54">
        <v>31.504100000000001</v>
      </c>
      <c r="P56" s="54">
        <v>31.504100000000001</v>
      </c>
      <c r="Q56" s="54" t="s">
        <v>126</v>
      </c>
      <c r="R56" s="54" t="s">
        <v>126</v>
      </c>
      <c r="S56" s="54" t="s">
        <v>126</v>
      </c>
      <c r="T56" s="54" t="s">
        <v>126</v>
      </c>
      <c r="U56" s="54">
        <v>22.0002</v>
      </c>
      <c r="V56" s="54">
        <v>0</v>
      </c>
      <c r="W56" s="54">
        <v>22.0002</v>
      </c>
      <c r="X56" s="54">
        <v>0</v>
      </c>
      <c r="Y56" s="54">
        <v>0</v>
      </c>
      <c r="Z56" s="54">
        <v>22.0002</v>
      </c>
      <c r="AA56" s="54">
        <v>22.0002</v>
      </c>
      <c r="AB56" s="54">
        <v>0</v>
      </c>
      <c r="AC56" s="54">
        <v>22.0002</v>
      </c>
      <c r="AD56" s="54">
        <v>0</v>
      </c>
      <c r="AE56" s="54">
        <v>0</v>
      </c>
      <c r="AF56" s="54">
        <v>22.0002</v>
      </c>
      <c r="AG56" s="54">
        <v>0</v>
      </c>
      <c r="AH56" s="54">
        <v>0</v>
      </c>
      <c r="AI56" s="54" t="s">
        <v>126</v>
      </c>
      <c r="AJ56" s="54" t="s">
        <v>126</v>
      </c>
      <c r="AK56" s="54" t="s">
        <v>126</v>
      </c>
      <c r="AL56" s="54" t="s">
        <v>126</v>
      </c>
      <c r="AM56" s="54">
        <v>21.670400000000001</v>
      </c>
    </row>
    <row r="57" spans="1:39" hidden="1" outlineLevel="1">
      <c r="A57" s="12">
        <v>41944</v>
      </c>
      <c r="B57" s="54">
        <v>22.2135</v>
      </c>
      <c r="C57" s="54">
        <v>22.408300000000001</v>
      </c>
      <c r="D57" s="54">
        <v>28.832100000000001</v>
      </c>
      <c r="E57" s="54">
        <v>21.203199999999999</v>
      </c>
      <c r="F57" s="54">
        <v>19.185099999999998</v>
      </c>
      <c r="G57" s="54">
        <v>22.174299999999999</v>
      </c>
      <c r="H57" s="54">
        <v>22.039899999999999</v>
      </c>
      <c r="I57" s="54">
        <v>22.407499999999999</v>
      </c>
      <c r="J57" s="54">
        <v>28.8292</v>
      </c>
      <c r="K57" s="54">
        <v>21.203199999999999</v>
      </c>
      <c r="L57" s="54">
        <v>19.185099999999998</v>
      </c>
      <c r="M57" s="54">
        <v>22.174299999999999</v>
      </c>
      <c r="N57" s="54">
        <v>22.039899999999999</v>
      </c>
      <c r="O57" s="54">
        <v>36.685699999999997</v>
      </c>
      <c r="P57" s="54">
        <v>36.685699999999997</v>
      </c>
      <c r="Q57" s="54" t="s">
        <v>126</v>
      </c>
      <c r="R57" s="54" t="s">
        <v>126</v>
      </c>
      <c r="S57" s="54" t="s">
        <v>126</v>
      </c>
      <c r="T57" s="54" t="s">
        <v>126</v>
      </c>
      <c r="U57" s="54">
        <v>17.3293</v>
      </c>
      <c r="V57" s="54">
        <v>0</v>
      </c>
      <c r="W57" s="54">
        <v>17.3293</v>
      </c>
      <c r="X57" s="54">
        <v>0</v>
      </c>
      <c r="Y57" s="54">
        <v>0</v>
      </c>
      <c r="Z57" s="54">
        <v>17.3293</v>
      </c>
      <c r="AA57" s="54">
        <v>17.3293</v>
      </c>
      <c r="AB57" s="54">
        <v>0</v>
      </c>
      <c r="AC57" s="54">
        <v>17.3293</v>
      </c>
      <c r="AD57" s="54">
        <v>0</v>
      </c>
      <c r="AE57" s="54">
        <v>0</v>
      </c>
      <c r="AF57" s="54">
        <v>17.3293</v>
      </c>
      <c r="AG57" s="54">
        <v>0</v>
      </c>
      <c r="AH57" s="54">
        <v>0</v>
      </c>
      <c r="AI57" s="54" t="s">
        <v>126</v>
      </c>
      <c r="AJ57" s="54" t="s">
        <v>126</v>
      </c>
      <c r="AK57" s="54" t="s">
        <v>126</v>
      </c>
      <c r="AL57" s="54" t="s">
        <v>126</v>
      </c>
      <c r="AM57" s="54">
        <v>21.494599999999998</v>
      </c>
    </row>
    <row r="58" spans="1:39" hidden="1" outlineLevel="1">
      <c r="A58" s="12">
        <v>41974</v>
      </c>
      <c r="B58" s="54">
        <v>23.8688</v>
      </c>
      <c r="C58" s="54">
        <v>24.8978</v>
      </c>
      <c r="D58" s="54">
        <v>28.6206</v>
      </c>
      <c r="E58" s="54">
        <v>24.163799999999998</v>
      </c>
      <c r="F58" s="54">
        <v>20.837299999999999</v>
      </c>
      <c r="G58" s="54">
        <v>25.55</v>
      </c>
      <c r="H58" s="54">
        <v>24.774100000000001</v>
      </c>
      <c r="I58" s="54">
        <v>24.892800000000001</v>
      </c>
      <c r="J58" s="54">
        <v>28.539899999999999</v>
      </c>
      <c r="K58" s="54">
        <v>24.178899999999999</v>
      </c>
      <c r="L58" s="54">
        <v>20.837299999999999</v>
      </c>
      <c r="M58" s="54">
        <v>25.55</v>
      </c>
      <c r="N58" s="54">
        <v>25.465800000000002</v>
      </c>
      <c r="O58" s="54">
        <v>26.794499999999999</v>
      </c>
      <c r="P58" s="54">
        <v>37.982300000000002</v>
      </c>
      <c r="Q58" s="54">
        <v>13.6431</v>
      </c>
      <c r="R58" s="54" t="s">
        <v>126</v>
      </c>
      <c r="S58" s="54" t="s">
        <v>126</v>
      </c>
      <c r="T58" s="54">
        <v>13.6431</v>
      </c>
      <c r="U58" s="54">
        <v>14.396100000000001</v>
      </c>
      <c r="V58" s="54">
        <v>0</v>
      </c>
      <c r="W58" s="54">
        <v>14.396100000000001</v>
      </c>
      <c r="X58" s="54">
        <v>0</v>
      </c>
      <c r="Y58" s="54">
        <v>14.935700000000001</v>
      </c>
      <c r="Z58" s="54">
        <v>14.3688</v>
      </c>
      <c r="AA58" s="54">
        <v>14.7525</v>
      </c>
      <c r="AB58" s="54">
        <v>0</v>
      </c>
      <c r="AC58" s="54">
        <v>14.7525</v>
      </c>
      <c r="AD58" s="54">
        <v>0</v>
      </c>
      <c r="AE58" s="54">
        <v>14.935700000000001</v>
      </c>
      <c r="AF58" s="54">
        <v>14.742699999999999</v>
      </c>
      <c r="AG58" s="54">
        <v>8.3529999999999998</v>
      </c>
      <c r="AH58" s="54">
        <v>0</v>
      </c>
      <c r="AI58" s="54">
        <v>8.3529999999999998</v>
      </c>
      <c r="AJ58" s="54" t="s">
        <v>126</v>
      </c>
      <c r="AK58" s="54" t="s">
        <v>126</v>
      </c>
      <c r="AL58" s="54">
        <v>8.3529999999999998</v>
      </c>
      <c r="AM58" s="54">
        <v>21.663399999999999</v>
      </c>
    </row>
    <row r="59" spans="1:39" hidden="1" outlineLevel="1">
      <c r="A59" s="12">
        <v>42005</v>
      </c>
      <c r="B59" s="54">
        <v>22.3611</v>
      </c>
      <c r="C59" s="54">
        <v>22.778600000000001</v>
      </c>
      <c r="D59" s="54">
        <v>28.304300000000001</v>
      </c>
      <c r="E59" s="54">
        <v>21.3386</v>
      </c>
      <c r="F59" s="54">
        <v>19.448799999999999</v>
      </c>
      <c r="G59" s="54">
        <v>21.846599999999999</v>
      </c>
      <c r="H59" s="54">
        <v>19.661899999999999</v>
      </c>
      <c r="I59" s="54">
        <v>22.777899999999999</v>
      </c>
      <c r="J59" s="54">
        <v>28.281500000000001</v>
      </c>
      <c r="K59" s="54">
        <v>21.3459</v>
      </c>
      <c r="L59" s="54">
        <v>19.448799999999999</v>
      </c>
      <c r="M59" s="54">
        <v>21.846599999999999</v>
      </c>
      <c r="N59" s="54">
        <v>19.934999999999999</v>
      </c>
      <c r="O59" s="54">
        <v>23.4176</v>
      </c>
      <c r="P59" s="54">
        <v>37.994100000000003</v>
      </c>
      <c r="Q59" s="54">
        <v>11.805999999999999</v>
      </c>
      <c r="R59" s="54" t="s">
        <v>126</v>
      </c>
      <c r="S59" s="54" t="s">
        <v>126</v>
      </c>
      <c r="T59" s="54">
        <v>11.805999999999999</v>
      </c>
      <c r="U59" s="54">
        <v>14.8056</v>
      </c>
      <c r="V59" s="54">
        <v>0</v>
      </c>
      <c r="W59" s="54">
        <v>14.8056</v>
      </c>
      <c r="X59" s="54">
        <v>0</v>
      </c>
      <c r="Y59" s="54">
        <v>16.578099999999999</v>
      </c>
      <c r="Z59" s="54">
        <v>14.3475</v>
      </c>
      <c r="AA59" s="54">
        <v>14.9047</v>
      </c>
      <c r="AB59" s="54">
        <v>0</v>
      </c>
      <c r="AC59" s="54">
        <v>14.9047</v>
      </c>
      <c r="AD59" s="54">
        <v>0</v>
      </c>
      <c r="AE59" s="54">
        <v>16.578099999999999</v>
      </c>
      <c r="AF59" s="54">
        <v>14.4636</v>
      </c>
      <c r="AG59" s="54">
        <v>8.5</v>
      </c>
      <c r="AH59" s="54">
        <v>0</v>
      </c>
      <c r="AI59" s="54">
        <v>8.5</v>
      </c>
      <c r="AJ59" s="54" t="s">
        <v>126</v>
      </c>
      <c r="AK59" s="54" t="s">
        <v>126</v>
      </c>
      <c r="AL59" s="54">
        <v>8.5</v>
      </c>
      <c r="AM59" s="54">
        <v>21.666599999999999</v>
      </c>
    </row>
    <row r="60" spans="1:39" hidden="1" outlineLevel="1">
      <c r="A60" s="12">
        <v>42036</v>
      </c>
      <c r="B60" s="54">
        <v>21.689</v>
      </c>
      <c r="C60" s="54">
        <v>21.714400000000001</v>
      </c>
      <c r="D60" s="54">
        <v>25.828199999999999</v>
      </c>
      <c r="E60" s="54">
        <v>21.057099999999998</v>
      </c>
      <c r="F60" s="54">
        <v>20.211500000000001</v>
      </c>
      <c r="G60" s="54">
        <v>21.7895</v>
      </c>
      <c r="H60" s="54">
        <v>18.431000000000001</v>
      </c>
      <c r="I60" s="54">
        <v>21.7121</v>
      </c>
      <c r="J60" s="54">
        <v>25.815899999999999</v>
      </c>
      <c r="K60" s="54">
        <v>21.057099999999998</v>
      </c>
      <c r="L60" s="54">
        <v>20.211500000000001</v>
      </c>
      <c r="M60" s="54">
        <v>21.7895</v>
      </c>
      <c r="N60" s="54">
        <v>18.431000000000001</v>
      </c>
      <c r="O60" s="54">
        <v>37.979300000000002</v>
      </c>
      <c r="P60" s="54">
        <v>37.979300000000002</v>
      </c>
      <c r="Q60" s="54" t="s">
        <v>126</v>
      </c>
      <c r="R60" s="54" t="s">
        <v>126</v>
      </c>
      <c r="S60" s="54" t="s">
        <v>126</v>
      </c>
      <c r="T60" s="54" t="s">
        <v>126</v>
      </c>
      <c r="U60" s="54">
        <v>15.8812</v>
      </c>
      <c r="V60" s="54">
        <v>0</v>
      </c>
      <c r="W60" s="54">
        <v>15.8812</v>
      </c>
      <c r="X60" s="54">
        <v>0</v>
      </c>
      <c r="Y60" s="54">
        <v>14.9161</v>
      </c>
      <c r="Z60" s="54">
        <v>15.9351</v>
      </c>
      <c r="AA60" s="54">
        <v>15.8812</v>
      </c>
      <c r="AB60" s="54">
        <v>0</v>
      </c>
      <c r="AC60" s="54">
        <v>15.8812</v>
      </c>
      <c r="AD60" s="54">
        <v>0</v>
      </c>
      <c r="AE60" s="54">
        <v>14.9161</v>
      </c>
      <c r="AF60" s="54">
        <v>15.9351</v>
      </c>
      <c r="AG60" s="54">
        <v>0</v>
      </c>
      <c r="AH60" s="54">
        <v>0</v>
      </c>
      <c r="AI60" s="54" t="s">
        <v>126</v>
      </c>
      <c r="AJ60" s="54" t="s">
        <v>126</v>
      </c>
      <c r="AK60" s="54" t="s">
        <v>126</v>
      </c>
      <c r="AL60" s="54" t="s">
        <v>126</v>
      </c>
      <c r="AM60" s="54">
        <v>24.448499999999999</v>
      </c>
    </row>
    <row r="61" spans="1:39" hidden="1" outlineLevel="1">
      <c r="A61" s="12">
        <v>42064</v>
      </c>
      <c r="B61" s="54">
        <v>21.6282</v>
      </c>
      <c r="C61" s="54">
        <v>20.586099999999998</v>
      </c>
      <c r="D61" s="54">
        <v>27.395099999999999</v>
      </c>
      <c r="E61" s="54">
        <v>19.8276</v>
      </c>
      <c r="F61" s="54">
        <v>19.0215</v>
      </c>
      <c r="G61" s="54">
        <v>20.476299999999998</v>
      </c>
      <c r="H61" s="54">
        <v>13.36</v>
      </c>
      <c r="I61" s="54">
        <v>20.572800000000001</v>
      </c>
      <c r="J61" s="54">
        <v>27.317699999999999</v>
      </c>
      <c r="K61" s="54">
        <v>19.8276</v>
      </c>
      <c r="L61" s="54">
        <v>19.0215</v>
      </c>
      <c r="M61" s="54">
        <v>20.476299999999998</v>
      </c>
      <c r="N61" s="54">
        <v>13.36</v>
      </c>
      <c r="O61" s="54">
        <v>36.905900000000003</v>
      </c>
      <c r="P61" s="54">
        <v>36.905900000000003</v>
      </c>
      <c r="Q61" s="54">
        <v>0</v>
      </c>
      <c r="R61" s="54" t="s">
        <v>126</v>
      </c>
      <c r="S61" s="54" t="s">
        <v>126</v>
      </c>
      <c r="T61" s="54">
        <v>0</v>
      </c>
      <c r="U61" s="54">
        <v>12.6515</v>
      </c>
      <c r="V61" s="54">
        <v>0</v>
      </c>
      <c r="W61" s="54">
        <v>12.6515</v>
      </c>
      <c r="X61" s="54">
        <v>0</v>
      </c>
      <c r="Y61" s="54">
        <v>0</v>
      </c>
      <c r="Z61" s="54">
        <v>12.6515</v>
      </c>
      <c r="AA61" s="54">
        <v>12.663600000000001</v>
      </c>
      <c r="AB61" s="54">
        <v>0</v>
      </c>
      <c r="AC61" s="54">
        <v>12.663600000000001</v>
      </c>
      <c r="AD61" s="54">
        <v>0</v>
      </c>
      <c r="AE61" s="54">
        <v>0</v>
      </c>
      <c r="AF61" s="54">
        <v>12.663600000000001</v>
      </c>
      <c r="AG61" s="54">
        <v>12.5</v>
      </c>
      <c r="AH61" s="54">
        <v>0</v>
      </c>
      <c r="AI61" s="54">
        <v>12.5</v>
      </c>
      <c r="AJ61" s="54" t="s">
        <v>126</v>
      </c>
      <c r="AK61" s="54" t="s">
        <v>126</v>
      </c>
      <c r="AL61" s="54">
        <v>12.5</v>
      </c>
      <c r="AM61" s="54">
        <v>28.630800000000001</v>
      </c>
    </row>
    <row r="62" spans="1:39" hidden="1" outlineLevel="1">
      <c r="A62" s="12">
        <v>42095</v>
      </c>
      <c r="B62" s="54">
        <v>22.734200000000001</v>
      </c>
      <c r="C62" s="54">
        <v>21.287199999999999</v>
      </c>
      <c r="D62" s="54">
        <v>27.873999999999999</v>
      </c>
      <c r="E62" s="54">
        <v>20.8246</v>
      </c>
      <c r="F62" s="54">
        <v>30.832699999999999</v>
      </c>
      <c r="G62" s="54">
        <v>20.891100000000002</v>
      </c>
      <c r="H62" s="54">
        <v>14.8497</v>
      </c>
      <c r="I62" s="54">
        <v>21.368200000000002</v>
      </c>
      <c r="J62" s="54">
        <v>27.828099999999999</v>
      </c>
      <c r="K62" s="54">
        <v>20.909099999999999</v>
      </c>
      <c r="L62" s="54">
        <v>30.832699999999999</v>
      </c>
      <c r="M62" s="54">
        <v>20.891100000000002</v>
      </c>
      <c r="N62" s="54">
        <v>14.5021</v>
      </c>
      <c r="O62" s="54">
        <v>16.4024</v>
      </c>
      <c r="P62" s="54">
        <v>36.619</v>
      </c>
      <c r="Q62" s="54">
        <v>15.9688</v>
      </c>
      <c r="R62" s="54" t="s">
        <v>126</v>
      </c>
      <c r="S62" s="54" t="s">
        <v>126</v>
      </c>
      <c r="T62" s="54">
        <v>15.9688</v>
      </c>
      <c r="U62" s="54">
        <v>13.595000000000001</v>
      </c>
      <c r="V62" s="54">
        <v>0</v>
      </c>
      <c r="W62" s="54">
        <v>13.595000000000001</v>
      </c>
      <c r="X62" s="54">
        <v>0</v>
      </c>
      <c r="Y62" s="54">
        <v>17.549700000000001</v>
      </c>
      <c r="Z62" s="54">
        <v>13.417</v>
      </c>
      <c r="AA62" s="54">
        <v>13.595000000000001</v>
      </c>
      <c r="AB62" s="54">
        <v>0</v>
      </c>
      <c r="AC62" s="54">
        <v>13.595000000000001</v>
      </c>
      <c r="AD62" s="54">
        <v>0</v>
      </c>
      <c r="AE62" s="54">
        <v>17.549700000000001</v>
      </c>
      <c r="AF62" s="54">
        <v>13.417</v>
      </c>
      <c r="AG62" s="54">
        <v>0</v>
      </c>
      <c r="AH62" s="54">
        <v>0</v>
      </c>
      <c r="AI62" s="54">
        <v>0</v>
      </c>
      <c r="AJ62" s="54" t="s">
        <v>126</v>
      </c>
      <c r="AK62" s="54" t="s">
        <v>126</v>
      </c>
      <c r="AL62" s="54">
        <v>0</v>
      </c>
      <c r="AM62" s="54">
        <v>28.593499999999999</v>
      </c>
    </row>
    <row r="63" spans="1:39" hidden="1" outlineLevel="1">
      <c r="A63" s="12">
        <v>42125</v>
      </c>
      <c r="B63" s="54">
        <v>26.9115</v>
      </c>
      <c r="C63" s="54">
        <v>25.439699999999998</v>
      </c>
      <c r="D63" s="54">
        <v>26.893599999999999</v>
      </c>
      <c r="E63" s="54">
        <v>25.161100000000001</v>
      </c>
      <c r="F63" s="54">
        <v>21.070900000000002</v>
      </c>
      <c r="G63" s="54">
        <v>29.1663</v>
      </c>
      <c r="H63" s="54">
        <v>9.4939999999999998</v>
      </c>
      <c r="I63" s="54">
        <v>25.4406</v>
      </c>
      <c r="J63" s="54">
        <v>26.904800000000002</v>
      </c>
      <c r="K63" s="54">
        <v>25.161100000000001</v>
      </c>
      <c r="L63" s="54">
        <v>21.070900000000002</v>
      </c>
      <c r="M63" s="54">
        <v>29.1663</v>
      </c>
      <c r="N63" s="54">
        <v>9.4939999999999998</v>
      </c>
      <c r="O63" s="54">
        <v>24.114699999999999</v>
      </c>
      <c r="P63" s="54">
        <v>24.114699999999999</v>
      </c>
      <c r="Q63" s="54" t="s">
        <v>126</v>
      </c>
      <c r="R63" s="54" t="s">
        <v>126</v>
      </c>
      <c r="S63" s="54" t="s">
        <v>126</v>
      </c>
      <c r="T63" s="54" t="s">
        <v>126</v>
      </c>
      <c r="U63" s="54">
        <v>13.478400000000001</v>
      </c>
      <c r="V63" s="54">
        <v>0</v>
      </c>
      <c r="W63" s="54">
        <v>13.478400000000001</v>
      </c>
      <c r="X63" s="54">
        <v>12</v>
      </c>
      <c r="Y63" s="54">
        <v>0</v>
      </c>
      <c r="Z63" s="54">
        <v>13.5389</v>
      </c>
      <c r="AA63" s="54">
        <v>13.478400000000001</v>
      </c>
      <c r="AB63" s="54">
        <v>0</v>
      </c>
      <c r="AC63" s="54">
        <v>13.478400000000001</v>
      </c>
      <c r="AD63" s="54">
        <v>12</v>
      </c>
      <c r="AE63" s="54">
        <v>0</v>
      </c>
      <c r="AF63" s="54">
        <v>13.5389</v>
      </c>
      <c r="AG63" s="54">
        <v>0</v>
      </c>
      <c r="AH63" s="54">
        <v>0</v>
      </c>
      <c r="AI63" s="54" t="s">
        <v>126</v>
      </c>
      <c r="AJ63" s="54" t="s">
        <v>126</v>
      </c>
      <c r="AK63" s="54" t="s">
        <v>126</v>
      </c>
      <c r="AL63" s="54" t="s">
        <v>126</v>
      </c>
      <c r="AM63" s="54">
        <v>27.5046</v>
      </c>
    </row>
    <row r="64" spans="1:39" hidden="1" outlineLevel="1">
      <c r="A64" s="12">
        <v>42156</v>
      </c>
      <c r="B64" s="54">
        <v>23.358799999999999</v>
      </c>
      <c r="C64" s="54">
        <v>20.581700000000001</v>
      </c>
      <c r="D64" s="54">
        <v>28.118200000000002</v>
      </c>
      <c r="E64" s="54">
        <v>19.9941</v>
      </c>
      <c r="F64" s="54">
        <v>18.836500000000001</v>
      </c>
      <c r="G64" s="54">
        <v>23.752700000000001</v>
      </c>
      <c r="H64" s="54">
        <v>8.9612999999999996</v>
      </c>
      <c r="I64" s="54">
        <v>20.579699999999999</v>
      </c>
      <c r="J64" s="54">
        <v>28.103000000000002</v>
      </c>
      <c r="K64" s="54">
        <v>19.9941</v>
      </c>
      <c r="L64" s="54">
        <v>18.836500000000001</v>
      </c>
      <c r="M64" s="54">
        <v>23.752700000000001</v>
      </c>
      <c r="N64" s="54">
        <v>8.9612999999999996</v>
      </c>
      <c r="O64" s="54">
        <v>37.379199999999997</v>
      </c>
      <c r="P64" s="54">
        <v>37.379199999999997</v>
      </c>
      <c r="Q64" s="54" t="s">
        <v>126</v>
      </c>
      <c r="R64" s="54" t="s">
        <v>126</v>
      </c>
      <c r="S64" s="54" t="s">
        <v>126</v>
      </c>
      <c r="T64" s="54" t="s">
        <v>126</v>
      </c>
      <c r="U64" s="54">
        <v>15.434900000000001</v>
      </c>
      <c r="V64" s="54">
        <v>0</v>
      </c>
      <c r="W64" s="54">
        <v>15.434900000000001</v>
      </c>
      <c r="X64" s="54">
        <v>0</v>
      </c>
      <c r="Y64" s="54">
        <v>0</v>
      </c>
      <c r="Z64" s="54">
        <v>15.434900000000001</v>
      </c>
      <c r="AA64" s="54">
        <v>15.434900000000001</v>
      </c>
      <c r="AB64" s="54">
        <v>0</v>
      </c>
      <c r="AC64" s="54">
        <v>15.434900000000001</v>
      </c>
      <c r="AD64" s="54">
        <v>0</v>
      </c>
      <c r="AE64" s="54">
        <v>0</v>
      </c>
      <c r="AF64" s="54">
        <v>15.434900000000001</v>
      </c>
      <c r="AG64" s="54">
        <v>0</v>
      </c>
      <c r="AH64" s="54">
        <v>0</v>
      </c>
      <c r="AI64" s="54" t="s">
        <v>126</v>
      </c>
      <c r="AJ64" s="54" t="s">
        <v>126</v>
      </c>
      <c r="AK64" s="54" t="s">
        <v>126</v>
      </c>
      <c r="AL64" s="54" t="s">
        <v>126</v>
      </c>
      <c r="AM64" s="54">
        <v>26.0871</v>
      </c>
    </row>
    <row r="65" spans="1:39" hidden="1" outlineLevel="1">
      <c r="A65" s="12">
        <v>42186</v>
      </c>
      <c r="B65" s="54">
        <v>24.209099999999999</v>
      </c>
      <c r="C65" s="54">
        <v>22.7409</v>
      </c>
      <c r="D65" s="54">
        <v>30.692900000000002</v>
      </c>
      <c r="E65" s="54">
        <v>21.881399999999999</v>
      </c>
      <c r="F65" s="54">
        <v>19.887699999999999</v>
      </c>
      <c r="G65" s="54">
        <v>23.826599999999999</v>
      </c>
      <c r="H65" s="54">
        <v>13.841699999999999</v>
      </c>
      <c r="I65" s="54">
        <v>22.748000000000001</v>
      </c>
      <c r="J65" s="54">
        <v>30.326599999999999</v>
      </c>
      <c r="K65" s="54">
        <v>21.957899999999999</v>
      </c>
      <c r="L65" s="54">
        <v>20.160699999999999</v>
      </c>
      <c r="M65" s="54">
        <v>23.826599999999999</v>
      </c>
      <c r="N65" s="54">
        <v>13.841699999999999</v>
      </c>
      <c r="O65" s="54">
        <v>22.310300000000002</v>
      </c>
      <c r="P65" s="54">
        <v>37.992699999999999</v>
      </c>
      <c r="Q65" s="54">
        <v>16</v>
      </c>
      <c r="R65" s="54">
        <v>16</v>
      </c>
      <c r="S65" s="54" t="s">
        <v>126</v>
      </c>
      <c r="T65" s="54">
        <v>0</v>
      </c>
      <c r="U65" s="54">
        <v>15.0078</v>
      </c>
      <c r="V65" s="54">
        <v>0</v>
      </c>
      <c r="W65" s="54">
        <v>15.0078</v>
      </c>
      <c r="X65" s="54">
        <v>0</v>
      </c>
      <c r="Y65" s="54">
        <v>18</v>
      </c>
      <c r="Z65" s="54">
        <v>14.907999999999999</v>
      </c>
      <c r="AA65" s="54">
        <v>16.360800000000001</v>
      </c>
      <c r="AB65" s="54">
        <v>0</v>
      </c>
      <c r="AC65" s="54">
        <v>16.360800000000001</v>
      </c>
      <c r="AD65" s="54">
        <v>0</v>
      </c>
      <c r="AE65" s="54">
        <v>18</v>
      </c>
      <c r="AF65" s="54">
        <v>16.292899999999999</v>
      </c>
      <c r="AG65" s="54">
        <v>9.202</v>
      </c>
      <c r="AH65" s="54">
        <v>0</v>
      </c>
      <c r="AI65" s="54">
        <v>9.202</v>
      </c>
      <c r="AJ65" s="54">
        <v>0</v>
      </c>
      <c r="AK65" s="54" t="s">
        <v>126</v>
      </c>
      <c r="AL65" s="54">
        <v>9.202</v>
      </c>
      <c r="AM65" s="54">
        <v>30.191600000000001</v>
      </c>
    </row>
    <row r="66" spans="1:39" hidden="1" outlineLevel="1">
      <c r="A66" s="12">
        <v>42217</v>
      </c>
      <c r="B66" s="54">
        <v>23.543299999999999</v>
      </c>
      <c r="C66" s="54">
        <v>22.294499999999999</v>
      </c>
      <c r="D66" s="54">
        <v>23.670500000000001</v>
      </c>
      <c r="E66" s="54">
        <v>22.208500000000001</v>
      </c>
      <c r="F66" s="54">
        <v>19.650400000000001</v>
      </c>
      <c r="G66" s="54">
        <v>23.962299999999999</v>
      </c>
      <c r="H66" s="54">
        <v>13.8508</v>
      </c>
      <c r="I66" s="54">
        <v>22.292000000000002</v>
      </c>
      <c r="J66" s="54">
        <v>23.6326</v>
      </c>
      <c r="K66" s="54">
        <v>22.208500000000001</v>
      </c>
      <c r="L66" s="54">
        <v>19.650400000000001</v>
      </c>
      <c r="M66" s="54">
        <v>23.962299999999999</v>
      </c>
      <c r="N66" s="54">
        <v>13.8508</v>
      </c>
      <c r="O66" s="54">
        <v>38.445</v>
      </c>
      <c r="P66" s="54">
        <v>38.445</v>
      </c>
      <c r="Q66" s="54" t="s">
        <v>126</v>
      </c>
      <c r="R66" s="54" t="s">
        <v>126</v>
      </c>
      <c r="S66" s="54" t="s">
        <v>126</v>
      </c>
      <c r="T66" s="54" t="s">
        <v>126</v>
      </c>
      <c r="U66" s="54">
        <v>10.808299999999999</v>
      </c>
      <c r="V66" s="54">
        <v>0</v>
      </c>
      <c r="W66" s="54">
        <v>10.808299999999999</v>
      </c>
      <c r="X66" s="54">
        <v>0</v>
      </c>
      <c r="Y66" s="54">
        <v>0</v>
      </c>
      <c r="Z66" s="54">
        <v>10.808299999999999</v>
      </c>
      <c r="AA66" s="54">
        <v>10.808299999999999</v>
      </c>
      <c r="AB66" s="54">
        <v>0</v>
      </c>
      <c r="AC66" s="54">
        <v>10.808299999999999</v>
      </c>
      <c r="AD66" s="54">
        <v>0</v>
      </c>
      <c r="AE66" s="54">
        <v>0</v>
      </c>
      <c r="AF66" s="54">
        <v>10.808299999999999</v>
      </c>
      <c r="AG66" s="54">
        <v>0</v>
      </c>
      <c r="AH66" s="54">
        <v>0</v>
      </c>
      <c r="AI66" s="54" t="s">
        <v>126</v>
      </c>
      <c r="AJ66" s="54" t="s">
        <v>126</v>
      </c>
      <c r="AK66" s="54" t="s">
        <v>126</v>
      </c>
      <c r="AL66" s="54" t="s">
        <v>126</v>
      </c>
      <c r="AM66" s="54">
        <v>30.123899999999999</v>
      </c>
    </row>
    <row r="67" spans="1:39" hidden="1" outlineLevel="1">
      <c r="A67" s="12">
        <v>42248</v>
      </c>
      <c r="B67" s="54">
        <v>23.444700000000001</v>
      </c>
      <c r="C67" s="54">
        <v>22.608899999999998</v>
      </c>
      <c r="D67" s="54">
        <v>22.458200000000001</v>
      </c>
      <c r="E67" s="54">
        <v>22.6188</v>
      </c>
      <c r="F67" s="54">
        <v>20.228100000000001</v>
      </c>
      <c r="G67" s="54">
        <v>24.6511</v>
      </c>
      <c r="H67" s="54">
        <v>14.8066</v>
      </c>
      <c r="I67" s="54">
        <v>22.6</v>
      </c>
      <c r="J67" s="54">
        <v>22.311900000000001</v>
      </c>
      <c r="K67" s="54">
        <v>22.6188</v>
      </c>
      <c r="L67" s="54">
        <v>20.228100000000001</v>
      </c>
      <c r="M67" s="54">
        <v>24.6511</v>
      </c>
      <c r="N67" s="54">
        <v>14.8066</v>
      </c>
      <c r="O67" s="54">
        <v>45.998100000000001</v>
      </c>
      <c r="P67" s="54">
        <v>45.998100000000001</v>
      </c>
      <c r="Q67" s="54" t="s">
        <v>126</v>
      </c>
      <c r="R67" s="54" t="s">
        <v>126</v>
      </c>
      <c r="S67" s="54" t="s">
        <v>126</v>
      </c>
      <c r="T67" s="54" t="s">
        <v>126</v>
      </c>
      <c r="U67" s="54">
        <v>2.5999999999999999E-3</v>
      </c>
      <c r="V67" s="54">
        <v>0</v>
      </c>
      <c r="W67" s="54">
        <v>2.5999999999999999E-3</v>
      </c>
      <c r="X67" s="54">
        <v>0</v>
      </c>
      <c r="Y67" s="54">
        <v>0</v>
      </c>
      <c r="Z67" s="54">
        <v>2.5999999999999999E-3</v>
      </c>
      <c r="AA67" s="54">
        <v>2.5999999999999999E-3</v>
      </c>
      <c r="AB67" s="54">
        <v>0</v>
      </c>
      <c r="AC67" s="54">
        <v>2.5999999999999999E-3</v>
      </c>
      <c r="AD67" s="54">
        <v>0</v>
      </c>
      <c r="AE67" s="54">
        <v>0</v>
      </c>
      <c r="AF67" s="54">
        <v>2.5999999999999999E-3</v>
      </c>
      <c r="AG67" s="54">
        <v>0</v>
      </c>
      <c r="AH67" s="54">
        <v>0</v>
      </c>
      <c r="AI67" s="54" t="s">
        <v>126</v>
      </c>
      <c r="AJ67" s="54" t="s">
        <v>126</v>
      </c>
      <c r="AK67" s="54" t="s">
        <v>126</v>
      </c>
      <c r="AL67" s="54" t="s">
        <v>126</v>
      </c>
      <c r="AM67" s="54">
        <v>30.568899999999999</v>
      </c>
    </row>
    <row r="68" spans="1:39" hidden="1" outlineLevel="1">
      <c r="A68" s="12">
        <v>42278</v>
      </c>
      <c r="B68" s="54">
        <v>24.557400000000001</v>
      </c>
      <c r="C68" s="54">
        <v>23.006799999999998</v>
      </c>
      <c r="D68" s="54">
        <v>26.688199999999998</v>
      </c>
      <c r="E68" s="54">
        <v>22.700700000000001</v>
      </c>
      <c r="F68" s="54">
        <v>20.228999999999999</v>
      </c>
      <c r="G68" s="54">
        <v>25.2197</v>
      </c>
      <c r="H68" s="54">
        <v>14.7117</v>
      </c>
      <c r="I68" s="54">
        <v>23.001300000000001</v>
      </c>
      <c r="J68" s="54">
        <v>26.633900000000001</v>
      </c>
      <c r="K68" s="54">
        <v>22.700700000000001</v>
      </c>
      <c r="L68" s="54">
        <v>20.228999999999999</v>
      </c>
      <c r="M68" s="54">
        <v>25.2197</v>
      </c>
      <c r="N68" s="54">
        <v>14.7117</v>
      </c>
      <c r="O68" s="54">
        <v>37.625799999999998</v>
      </c>
      <c r="P68" s="54">
        <v>37.625799999999998</v>
      </c>
      <c r="Q68" s="54" t="s">
        <v>126</v>
      </c>
      <c r="R68" s="54" t="s">
        <v>126</v>
      </c>
      <c r="S68" s="54" t="s">
        <v>126</v>
      </c>
      <c r="T68" s="54" t="s">
        <v>126</v>
      </c>
      <c r="U68" s="54">
        <v>12.337899999999999</v>
      </c>
      <c r="V68" s="54">
        <v>0</v>
      </c>
      <c r="W68" s="54">
        <v>12.337899999999999</v>
      </c>
      <c r="X68" s="54">
        <v>0</v>
      </c>
      <c r="Y68" s="54">
        <v>0</v>
      </c>
      <c r="Z68" s="54">
        <v>12.337899999999999</v>
      </c>
      <c r="AA68" s="54">
        <v>12.337899999999999</v>
      </c>
      <c r="AB68" s="54">
        <v>0</v>
      </c>
      <c r="AC68" s="54">
        <v>12.337899999999999</v>
      </c>
      <c r="AD68" s="54">
        <v>0</v>
      </c>
      <c r="AE68" s="54">
        <v>0</v>
      </c>
      <c r="AF68" s="54">
        <v>12.337899999999999</v>
      </c>
      <c r="AG68" s="54">
        <v>0</v>
      </c>
      <c r="AH68" s="54">
        <v>0</v>
      </c>
      <c r="AI68" s="54" t="s">
        <v>126</v>
      </c>
      <c r="AJ68" s="54" t="s">
        <v>126</v>
      </c>
      <c r="AK68" s="54" t="s">
        <v>126</v>
      </c>
      <c r="AL68" s="54" t="s">
        <v>126</v>
      </c>
      <c r="AM68" s="54">
        <v>32.712400000000002</v>
      </c>
    </row>
    <row r="69" spans="1:39" hidden="1" outlineLevel="1">
      <c r="A69" s="12">
        <v>42309</v>
      </c>
      <c r="B69" s="54">
        <v>27.579799999999999</v>
      </c>
      <c r="C69" s="54">
        <v>27.0367</v>
      </c>
      <c r="D69" s="54">
        <v>23.843399999999999</v>
      </c>
      <c r="E69" s="54">
        <v>27.392600000000002</v>
      </c>
      <c r="F69" s="54">
        <v>34.504100000000001</v>
      </c>
      <c r="G69" s="54">
        <v>28.7988</v>
      </c>
      <c r="H69" s="54">
        <v>15.5322</v>
      </c>
      <c r="I69" s="54">
        <v>27.025700000000001</v>
      </c>
      <c r="J69" s="54">
        <v>23.700399999999998</v>
      </c>
      <c r="K69" s="54">
        <v>27.392600000000002</v>
      </c>
      <c r="L69" s="54">
        <v>34.504100000000001</v>
      </c>
      <c r="M69" s="54">
        <v>28.7988</v>
      </c>
      <c r="N69" s="54">
        <v>15.5322</v>
      </c>
      <c r="O69" s="54">
        <v>37.854199999999999</v>
      </c>
      <c r="P69" s="54">
        <v>37.854199999999999</v>
      </c>
      <c r="Q69" s="54" t="s">
        <v>126</v>
      </c>
      <c r="R69" s="54" t="s">
        <v>126</v>
      </c>
      <c r="S69" s="54" t="s">
        <v>126</v>
      </c>
      <c r="T69" s="54" t="s">
        <v>126</v>
      </c>
      <c r="U69" s="54">
        <v>9.4651999999999994</v>
      </c>
      <c r="V69" s="54">
        <v>0</v>
      </c>
      <c r="W69" s="54">
        <v>9.4651999999999994</v>
      </c>
      <c r="X69" s="54">
        <v>18</v>
      </c>
      <c r="Y69" s="54">
        <v>0</v>
      </c>
      <c r="Z69" s="54">
        <v>9.2607999999999997</v>
      </c>
      <c r="AA69" s="54">
        <v>9.4651999999999994</v>
      </c>
      <c r="AB69" s="54">
        <v>0</v>
      </c>
      <c r="AC69" s="54">
        <v>9.4651999999999994</v>
      </c>
      <c r="AD69" s="54">
        <v>18</v>
      </c>
      <c r="AE69" s="54">
        <v>0</v>
      </c>
      <c r="AF69" s="54">
        <v>9.2607999999999997</v>
      </c>
      <c r="AG69" s="54">
        <v>0</v>
      </c>
      <c r="AH69" s="54">
        <v>0</v>
      </c>
      <c r="AI69" s="54" t="s">
        <v>126</v>
      </c>
      <c r="AJ69" s="54" t="s">
        <v>126</v>
      </c>
      <c r="AK69" s="54" t="s">
        <v>126</v>
      </c>
      <c r="AL69" s="54" t="s">
        <v>126</v>
      </c>
      <c r="AM69" s="54">
        <v>31.003399999999999</v>
      </c>
    </row>
    <row r="70" spans="1:39" hidden="1" outlineLevel="1">
      <c r="A70" s="12">
        <v>42339</v>
      </c>
      <c r="B70" s="54">
        <v>20.707599999999999</v>
      </c>
      <c r="C70" s="54">
        <v>20.2865</v>
      </c>
      <c r="D70" s="54">
        <v>24.9117</v>
      </c>
      <c r="E70" s="54">
        <v>19.804099999999998</v>
      </c>
      <c r="F70" s="54">
        <v>25.849900000000002</v>
      </c>
      <c r="G70" s="54">
        <v>24.8429</v>
      </c>
      <c r="H70" s="54">
        <v>6.7432999999999996</v>
      </c>
      <c r="I70" s="54">
        <v>20.283300000000001</v>
      </c>
      <c r="J70" s="54">
        <v>24.886500000000002</v>
      </c>
      <c r="K70" s="54">
        <v>19.804099999999998</v>
      </c>
      <c r="L70" s="54">
        <v>25.849900000000002</v>
      </c>
      <c r="M70" s="54">
        <v>24.8429</v>
      </c>
      <c r="N70" s="54">
        <v>6.7432999999999996</v>
      </c>
      <c r="O70" s="54">
        <v>38.265000000000001</v>
      </c>
      <c r="P70" s="54">
        <v>38.265000000000001</v>
      </c>
      <c r="Q70" s="54" t="s">
        <v>126</v>
      </c>
      <c r="R70" s="54" t="s">
        <v>126</v>
      </c>
      <c r="S70" s="54" t="s">
        <v>126</v>
      </c>
      <c r="T70" s="54" t="s">
        <v>126</v>
      </c>
      <c r="U70" s="54">
        <v>2.3919000000000001</v>
      </c>
      <c r="V70" s="54">
        <v>0</v>
      </c>
      <c r="W70" s="54">
        <v>2.3919000000000001</v>
      </c>
      <c r="X70" s="54">
        <v>0</v>
      </c>
      <c r="Y70" s="54">
        <v>15</v>
      </c>
      <c r="Z70" s="54">
        <v>2.2734999999999999</v>
      </c>
      <c r="AA70" s="54">
        <v>2.3919000000000001</v>
      </c>
      <c r="AB70" s="54">
        <v>0</v>
      </c>
      <c r="AC70" s="54">
        <v>2.3919000000000001</v>
      </c>
      <c r="AD70" s="54">
        <v>0</v>
      </c>
      <c r="AE70" s="54">
        <v>15</v>
      </c>
      <c r="AF70" s="54">
        <v>2.2734999999999999</v>
      </c>
      <c r="AG70" s="54">
        <v>0</v>
      </c>
      <c r="AH70" s="54">
        <v>0</v>
      </c>
      <c r="AI70" s="54" t="s">
        <v>126</v>
      </c>
      <c r="AJ70" s="54" t="s">
        <v>126</v>
      </c>
      <c r="AK70" s="54" t="s">
        <v>126</v>
      </c>
      <c r="AL70" s="54" t="s">
        <v>126</v>
      </c>
      <c r="AM70" s="54">
        <v>30.175000000000001</v>
      </c>
    </row>
    <row r="71" spans="1:39" hidden="1" outlineLevel="1">
      <c r="A71" s="12">
        <v>42370</v>
      </c>
      <c r="B71" s="54">
        <v>27.201000000000001</v>
      </c>
      <c r="C71" s="54">
        <v>26.166799999999999</v>
      </c>
      <c r="D71" s="54">
        <v>28.029599999999999</v>
      </c>
      <c r="E71" s="54">
        <v>25.5168</v>
      </c>
      <c r="F71" s="54">
        <v>38.390099999999997</v>
      </c>
      <c r="G71" s="54">
        <v>28.5351</v>
      </c>
      <c r="H71" s="54">
        <v>17.886099999999999</v>
      </c>
      <c r="I71" s="54">
        <v>26.1629</v>
      </c>
      <c r="J71" s="54">
        <v>28.017099999999999</v>
      </c>
      <c r="K71" s="54">
        <v>25.5168</v>
      </c>
      <c r="L71" s="54">
        <v>38.390099999999997</v>
      </c>
      <c r="M71" s="54">
        <v>28.5351</v>
      </c>
      <c r="N71" s="54">
        <v>17.886099999999999</v>
      </c>
      <c r="O71" s="54">
        <v>37.598799999999997</v>
      </c>
      <c r="P71" s="54">
        <v>37.598799999999997</v>
      </c>
      <c r="Q71" s="54" t="s">
        <v>126</v>
      </c>
      <c r="R71" s="54" t="s">
        <v>126</v>
      </c>
      <c r="S71" s="54" t="s">
        <v>126</v>
      </c>
      <c r="T71" s="54" t="s">
        <v>126</v>
      </c>
      <c r="U71" s="54">
        <v>19.989799999999999</v>
      </c>
      <c r="V71" s="54">
        <v>0</v>
      </c>
      <c r="W71" s="54">
        <v>19.989799999999999</v>
      </c>
      <c r="X71" s="54">
        <v>0</v>
      </c>
      <c r="Y71" s="54">
        <v>0</v>
      </c>
      <c r="Z71" s="54">
        <v>19.989799999999999</v>
      </c>
      <c r="AA71" s="54">
        <v>19.989799999999999</v>
      </c>
      <c r="AB71" s="54">
        <v>0</v>
      </c>
      <c r="AC71" s="54">
        <v>19.989799999999999</v>
      </c>
      <c r="AD71" s="54">
        <v>0</v>
      </c>
      <c r="AE71" s="54">
        <v>0</v>
      </c>
      <c r="AF71" s="54">
        <v>19.989799999999999</v>
      </c>
      <c r="AG71" s="54">
        <v>0</v>
      </c>
      <c r="AH71" s="54">
        <v>0</v>
      </c>
      <c r="AI71" s="54" t="s">
        <v>126</v>
      </c>
      <c r="AJ71" s="54" t="s">
        <v>126</v>
      </c>
      <c r="AK71" s="54" t="s">
        <v>126</v>
      </c>
      <c r="AL71" s="54" t="s">
        <v>126</v>
      </c>
      <c r="AM71" s="54">
        <v>31.5152</v>
      </c>
    </row>
    <row r="72" spans="1:39" hidden="1" outlineLevel="1">
      <c r="A72" s="12">
        <v>42401</v>
      </c>
      <c r="B72" s="54">
        <v>27.446100000000001</v>
      </c>
      <c r="C72" s="54">
        <v>26.857500000000002</v>
      </c>
      <c r="D72" s="54">
        <v>28.255600000000001</v>
      </c>
      <c r="E72" s="54">
        <v>26.199000000000002</v>
      </c>
      <c r="F72" s="54">
        <v>34.0291</v>
      </c>
      <c r="G72" s="54">
        <v>29.1218</v>
      </c>
      <c r="H72" s="54">
        <v>10.48</v>
      </c>
      <c r="I72" s="54">
        <v>26.8489</v>
      </c>
      <c r="J72" s="54">
        <v>28.232199999999999</v>
      </c>
      <c r="K72" s="54">
        <v>26.199000000000002</v>
      </c>
      <c r="L72" s="54">
        <v>34.0291</v>
      </c>
      <c r="M72" s="54">
        <v>29.1218</v>
      </c>
      <c r="N72" s="54">
        <v>10.48</v>
      </c>
      <c r="O72" s="54">
        <v>38.0092</v>
      </c>
      <c r="P72" s="54">
        <v>38.0092</v>
      </c>
      <c r="Q72" s="54" t="s">
        <v>126</v>
      </c>
      <c r="R72" s="54" t="s">
        <v>126</v>
      </c>
      <c r="S72" s="54" t="s">
        <v>126</v>
      </c>
      <c r="T72" s="54" t="s">
        <v>126</v>
      </c>
      <c r="U72" s="54">
        <v>5.0510000000000002</v>
      </c>
      <c r="V72" s="54">
        <v>0</v>
      </c>
      <c r="W72" s="54">
        <v>5.0510000000000002</v>
      </c>
      <c r="X72" s="54">
        <v>0</v>
      </c>
      <c r="Y72" s="54">
        <v>0</v>
      </c>
      <c r="Z72" s="54">
        <v>5.0510000000000002</v>
      </c>
      <c r="AA72" s="54">
        <v>5.0510000000000002</v>
      </c>
      <c r="AB72" s="54">
        <v>0</v>
      </c>
      <c r="AC72" s="54">
        <v>5.0510000000000002</v>
      </c>
      <c r="AD72" s="54">
        <v>0</v>
      </c>
      <c r="AE72" s="54">
        <v>0</v>
      </c>
      <c r="AF72" s="54">
        <v>5.0510000000000002</v>
      </c>
      <c r="AG72" s="54">
        <v>0</v>
      </c>
      <c r="AH72" s="54">
        <v>0</v>
      </c>
      <c r="AI72" s="54" t="s">
        <v>126</v>
      </c>
      <c r="AJ72" s="54" t="s">
        <v>126</v>
      </c>
      <c r="AK72" s="54" t="s">
        <v>126</v>
      </c>
      <c r="AL72" s="54" t="s">
        <v>126</v>
      </c>
      <c r="AM72" s="54">
        <v>31.666</v>
      </c>
    </row>
    <row r="73" spans="1:39" hidden="1" outlineLevel="1">
      <c r="A73" s="12">
        <v>42430</v>
      </c>
      <c r="B73" s="54">
        <v>27.825299999999999</v>
      </c>
      <c r="C73" s="54">
        <v>27.220600000000001</v>
      </c>
      <c r="D73" s="54">
        <v>28.0123</v>
      </c>
      <c r="E73" s="54">
        <v>26.890899999999998</v>
      </c>
      <c r="F73" s="54">
        <v>29.8184</v>
      </c>
      <c r="G73" s="54">
        <v>28.502500000000001</v>
      </c>
      <c r="H73" s="54">
        <v>16.7852</v>
      </c>
      <c r="I73" s="54">
        <v>27.32</v>
      </c>
      <c r="J73" s="54">
        <v>27.993500000000001</v>
      </c>
      <c r="K73" s="54">
        <v>27.036999999999999</v>
      </c>
      <c r="L73" s="54">
        <v>29.8184</v>
      </c>
      <c r="M73" s="54">
        <v>28.592600000000001</v>
      </c>
      <c r="N73" s="54">
        <v>17.048100000000002</v>
      </c>
      <c r="O73" s="54">
        <v>15.0312</v>
      </c>
      <c r="P73" s="54">
        <v>37.801299999999998</v>
      </c>
      <c r="Q73" s="54">
        <v>13.3233</v>
      </c>
      <c r="R73" s="54" t="s">
        <v>126</v>
      </c>
      <c r="S73" s="54">
        <v>17</v>
      </c>
      <c r="T73" s="54">
        <v>9</v>
      </c>
      <c r="U73" s="54">
        <v>9.9689999999999994</v>
      </c>
      <c r="V73" s="54">
        <v>0</v>
      </c>
      <c r="W73" s="54">
        <v>9.9689999999999994</v>
      </c>
      <c r="X73" s="54">
        <v>0</v>
      </c>
      <c r="Y73" s="54">
        <v>18</v>
      </c>
      <c r="Z73" s="54">
        <v>9.6094000000000008</v>
      </c>
      <c r="AA73" s="54">
        <v>9.9689999999999994</v>
      </c>
      <c r="AB73" s="54">
        <v>0</v>
      </c>
      <c r="AC73" s="54">
        <v>9.9689999999999994</v>
      </c>
      <c r="AD73" s="54">
        <v>0</v>
      </c>
      <c r="AE73" s="54">
        <v>18</v>
      </c>
      <c r="AF73" s="54">
        <v>9.6094000000000008</v>
      </c>
      <c r="AG73" s="54">
        <v>0</v>
      </c>
      <c r="AH73" s="54">
        <v>0</v>
      </c>
      <c r="AI73" s="54">
        <v>0</v>
      </c>
      <c r="AJ73" s="54" t="s">
        <v>126</v>
      </c>
      <c r="AK73" s="54">
        <v>0</v>
      </c>
      <c r="AL73" s="54">
        <v>0</v>
      </c>
      <c r="AM73" s="54">
        <v>30.9283</v>
      </c>
    </row>
    <row r="74" spans="1:39" hidden="1" outlineLevel="1">
      <c r="A74" s="12">
        <v>42461</v>
      </c>
      <c r="B74" s="54">
        <v>28.035499999999999</v>
      </c>
      <c r="C74" s="54">
        <v>27.645600000000002</v>
      </c>
      <c r="D74" s="54">
        <v>27.640999999999998</v>
      </c>
      <c r="E74" s="54">
        <v>27.646899999999999</v>
      </c>
      <c r="F74" s="54">
        <v>30.720500000000001</v>
      </c>
      <c r="G74" s="54">
        <v>27.72</v>
      </c>
      <c r="H74" s="54">
        <v>22.3522</v>
      </c>
      <c r="I74" s="54">
        <v>27.6418</v>
      </c>
      <c r="J74" s="54">
        <v>27.624300000000002</v>
      </c>
      <c r="K74" s="54">
        <v>27.646899999999999</v>
      </c>
      <c r="L74" s="54">
        <v>30.720500000000001</v>
      </c>
      <c r="M74" s="54">
        <v>27.72</v>
      </c>
      <c r="N74" s="54">
        <v>22.3522</v>
      </c>
      <c r="O74" s="54">
        <v>39.011600000000001</v>
      </c>
      <c r="P74" s="54">
        <v>39.011600000000001</v>
      </c>
      <c r="Q74" s="54">
        <v>0</v>
      </c>
      <c r="R74" s="54">
        <v>0</v>
      </c>
      <c r="S74" s="54" t="s">
        <v>126</v>
      </c>
      <c r="T74" s="54" t="s">
        <v>126</v>
      </c>
      <c r="U74" s="54">
        <v>11.660299999999999</v>
      </c>
      <c r="V74" s="54">
        <v>0</v>
      </c>
      <c r="W74" s="54">
        <v>11.660299999999999</v>
      </c>
      <c r="X74" s="54">
        <v>0</v>
      </c>
      <c r="Y74" s="54">
        <v>17.073899999999998</v>
      </c>
      <c r="Z74" s="54">
        <v>11.4747</v>
      </c>
      <c r="AA74" s="54">
        <v>11.660299999999999</v>
      </c>
      <c r="AB74" s="54">
        <v>0</v>
      </c>
      <c r="AC74" s="54">
        <v>11.660299999999999</v>
      </c>
      <c r="AD74" s="54">
        <v>0</v>
      </c>
      <c r="AE74" s="54">
        <v>17.073899999999998</v>
      </c>
      <c r="AF74" s="54">
        <v>11.4747</v>
      </c>
      <c r="AG74" s="54">
        <v>0</v>
      </c>
      <c r="AH74" s="54">
        <v>0</v>
      </c>
      <c r="AI74" s="54">
        <v>0</v>
      </c>
      <c r="AJ74" s="54">
        <v>0</v>
      </c>
      <c r="AK74" s="54" t="s">
        <v>126</v>
      </c>
      <c r="AL74" s="54" t="s">
        <v>126</v>
      </c>
      <c r="AM74" s="54">
        <v>29.791699999999999</v>
      </c>
    </row>
    <row r="75" spans="1:39" hidden="1" outlineLevel="1">
      <c r="A75" s="12">
        <v>42491</v>
      </c>
      <c r="B75" s="54">
        <v>30.349</v>
      </c>
      <c r="C75" s="54">
        <v>30.387899999999998</v>
      </c>
      <c r="D75" s="54">
        <v>27.5002</v>
      </c>
      <c r="E75" s="54">
        <v>31.3415</v>
      </c>
      <c r="F75" s="54">
        <v>45.214100000000002</v>
      </c>
      <c r="G75" s="54">
        <v>30.189</v>
      </c>
      <c r="H75" s="54">
        <v>19.123000000000001</v>
      </c>
      <c r="I75" s="54">
        <v>30.3858</v>
      </c>
      <c r="J75" s="54">
        <v>27.488199999999999</v>
      </c>
      <c r="K75" s="54">
        <v>31.3415</v>
      </c>
      <c r="L75" s="54">
        <v>45.214100000000002</v>
      </c>
      <c r="M75" s="54">
        <v>30.189</v>
      </c>
      <c r="N75" s="54">
        <v>19.123000000000001</v>
      </c>
      <c r="O75" s="54">
        <v>37.681600000000003</v>
      </c>
      <c r="P75" s="54">
        <v>37.681600000000003</v>
      </c>
      <c r="Q75" s="54" t="s">
        <v>126</v>
      </c>
      <c r="R75" s="54" t="s">
        <v>126</v>
      </c>
      <c r="S75" s="54" t="s">
        <v>126</v>
      </c>
      <c r="T75" s="54" t="s">
        <v>126</v>
      </c>
      <c r="U75" s="54">
        <v>5.0989000000000004</v>
      </c>
      <c r="V75" s="54">
        <v>0</v>
      </c>
      <c r="W75" s="54">
        <v>5.0989000000000004</v>
      </c>
      <c r="X75" s="54">
        <v>0</v>
      </c>
      <c r="Y75" s="54">
        <v>0</v>
      </c>
      <c r="Z75" s="54">
        <v>5.0989000000000004</v>
      </c>
      <c r="AA75" s="54">
        <v>5.0989000000000004</v>
      </c>
      <c r="AB75" s="54">
        <v>0</v>
      </c>
      <c r="AC75" s="54">
        <v>5.0989000000000004</v>
      </c>
      <c r="AD75" s="54">
        <v>0</v>
      </c>
      <c r="AE75" s="54">
        <v>0</v>
      </c>
      <c r="AF75" s="54">
        <v>5.0989000000000004</v>
      </c>
      <c r="AG75" s="54">
        <v>0</v>
      </c>
      <c r="AH75" s="54">
        <v>0</v>
      </c>
      <c r="AI75" s="54" t="s">
        <v>126</v>
      </c>
      <c r="AJ75" s="54" t="s">
        <v>126</v>
      </c>
      <c r="AK75" s="54" t="s">
        <v>126</v>
      </c>
      <c r="AL75" s="54" t="s">
        <v>126</v>
      </c>
      <c r="AM75" s="54">
        <v>30.626200000000001</v>
      </c>
    </row>
    <row r="76" spans="1:39" hidden="1" outlineLevel="1">
      <c r="A76" s="12">
        <v>42522</v>
      </c>
      <c r="B76" s="54">
        <v>29.451000000000001</v>
      </c>
      <c r="C76" s="54">
        <v>29.755299999999998</v>
      </c>
      <c r="D76" s="54">
        <v>27.4648</v>
      </c>
      <c r="E76" s="54">
        <v>30.260999999999999</v>
      </c>
      <c r="F76" s="54">
        <v>47.857300000000002</v>
      </c>
      <c r="G76" s="54">
        <v>30.543700000000001</v>
      </c>
      <c r="H76" s="54">
        <v>16.702500000000001</v>
      </c>
      <c r="I76" s="54">
        <v>29.738700000000001</v>
      </c>
      <c r="J76" s="54">
        <v>27.359500000000001</v>
      </c>
      <c r="K76" s="54">
        <v>30.260999999999999</v>
      </c>
      <c r="L76" s="54">
        <v>47.857300000000002</v>
      </c>
      <c r="M76" s="54">
        <v>30.543700000000001</v>
      </c>
      <c r="N76" s="54">
        <v>16.702500000000001</v>
      </c>
      <c r="O76" s="54">
        <v>46.391800000000003</v>
      </c>
      <c r="P76" s="54">
        <v>46.391800000000003</v>
      </c>
      <c r="Q76" s="54">
        <v>0</v>
      </c>
      <c r="R76" s="54">
        <v>0</v>
      </c>
      <c r="S76" s="54" t="s">
        <v>126</v>
      </c>
      <c r="T76" s="54" t="s">
        <v>126</v>
      </c>
      <c r="U76" s="54">
        <v>9.7880000000000003</v>
      </c>
      <c r="V76" s="54">
        <v>0</v>
      </c>
      <c r="W76" s="54">
        <v>9.7880000000000003</v>
      </c>
      <c r="X76" s="54">
        <v>0</v>
      </c>
      <c r="Y76" s="54">
        <v>0</v>
      </c>
      <c r="Z76" s="54">
        <v>9.7880000000000003</v>
      </c>
      <c r="AA76" s="54">
        <v>9.7880000000000003</v>
      </c>
      <c r="AB76" s="54">
        <v>0</v>
      </c>
      <c r="AC76" s="54">
        <v>9.7880000000000003</v>
      </c>
      <c r="AD76" s="54">
        <v>0</v>
      </c>
      <c r="AE76" s="54">
        <v>0</v>
      </c>
      <c r="AF76" s="54">
        <v>9.7880000000000003</v>
      </c>
      <c r="AG76" s="54">
        <v>0</v>
      </c>
      <c r="AH76" s="54">
        <v>0</v>
      </c>
      <c r="AI76" s="54">
        <v>0</v>
      </c>
      <c r="AJ76" s="54">
        <v>0</v>
      </c>
      <c r="AK76" s="54" t="s">
        <v>126</v>
      </c>
      <c r="AL76" s="54" t="s">
        <v>126</v>
      </c>
      <c r="AM76" s="54">
        <v>29.069400000000002</v>
      </c>
    </row>
    <row r="77" spans="1:39" hidden="1" outlineLevel="1">
      <c r="A77" s="12">
        <v>42552</v>
      </c>
      <c r="B77" s="54">
        <v>30.681899999999999</v>
      </c>
      <c r="C77" s="54">
        <v>30.8871</v>
      </c>
      <c r="D77" s="54">
        <v>27.343800000000002</v>
      </c>
      <c r="E77" s="54">
        <v>31.863299999999999</v>
      </c>
      <c r="F77" s="54">
        <v>48.903799999999997</v>
      </c>
      <c r="G77" s="54">
        <v>30.2622</v>
      </c>
      <c r="H77" s="54">
        <v>22.741499999999998</v>
      </c>
      <c r="I77" s="54">
        <v>30.842300000000002</v>
      </c>
      <c r="J77" s="54">
        <v>27.0718</v>
      </c>
      <c r="K77" s="54">
        <v>31.863299999999999</v>
      </c>
      <c r="L77" s="54">
        <v>48.903799999999997</v>
      </c>
      <c r="M77" s="54">
        <v>30.2622</v>
      </c>
      <c r="N77" s="54">
        <v>22.741499999999998</v>
      </c>
      <c r="O77" s="54">
        <v>42.9315</v>
      </c>
      <c r="P77" s="54">
        <v>42.9315</v>
      </c>
      <c r="Q77" s="54" t="s">
        <v>126</v>
      </c>
      <c r="R77" s="54" t="s">
        <v>126</v>
      </c>
      <c r="S77" s="54" t="s">
        <v>126</v>
      </c>
      <c r="T77" s="54" t="s">
        <v>126</v>
      </c>
      <c r="U77" s="54">
        <v>13.154</v>
      </c>
      <c r="V77" s="54">
        <v>0</v>
      </c>
      <c r="W77" s="54">
        <v>13.154</v>
      </c>
      <c r="X77" s="54">
        <v>0</v>
      </c>
      <c r="Y77" s="54">
        <v>18</v>
      </c>
      <c r="Z77" s="54">
        <v>13.1532</v>
      </c>
      <c r="AA77" s="54">
        <v>13.154</v>
      </c>
      <c r="AB77" s="54">
        <v>0</v>
      </c>
      <c r="AC77" s="54">
        <v>13.154</v>
      </c>
      <c r="AD77" s="54">
        <v>0</v>
      </c>
      <c r="AE77" s="54">
        <v>18</v>
      </c>
      <c r="AF77" s="54">
        <v>13.1532</v>
      </c>
      <c r="AG77" s="54">
        <v>0</v>
      </c>
      <c r="AH77" s="54">
        <v>0</v>
      </c>
      <c r="AI77" s="54" t="s">
        <v>126</v>
      </c>
      <c r="AJ77" s="54" t="s">
        <v>126</v>
      </c>
      <c r="AK77" s="54" t="s">
        <v>126</v>
      </c>
      <c r="AL77" s="54" t="s">
        <v>126</v>
      </c>
      <c r="AM77" s="54">
        <v>31.059799999999999</v>
      </c>
    </row>
    <row r="78" spans="1:39" hidden="1" outlineLevel="1">
      <c r="A78" s="12">
        <v>42583</v>
      </c>
      <c r="B78" s="54">
        <v>30.029199999999999</v>
      </c>
      <c r="C78" s="54">
        <v>31.584599999999998</v>
      </c>
      <c r="D78" s="54">
        <v>28.933399999999999</v>
      </c>
      <c r="E78" s="54">
        <v>33.154800000000002</v>
      </c>
      <c r="F78" s="54">
        <v>44.41</v>
      </c>
      <c r="G78" s="54">
        <v>32.6252</v>
      </c>
      <c r="H78" s="54">
        <v>22.389800000000001</v>
      </c>
      <c r="I78" s="54">
        <v>31.5825</v>
      </c>
      <c r="J78" s="54">
        <v>28.925599999999999</v>
      </c>
      <c r="K78" s="54">
        <v>33.154800000000002</v>
      </c>
      <c r="L78" s="54">
        <v>44.41</v>
      </c>
      <c r="M78" s="54">
        <v>32.6252</v>
      </c>
      <c r="N78" s="54">
        <v>22.389800000000001</v>
      </c>
      <c r="O78" s="54">
        <v>37.984999999999999</v>
      </c>
      <c r="P78" s="54">
        <v>37.984999999999999</v>
      </c>
      <c r="Q78" s="54">
        <v>0</v>
      </c>
      <c r="R78" s="54">
        <v>0</v>
      </c>
      <c r="S78" s="54" t="s">
        <v>126</v>
      </c>
      <c r="T78" s="54" t="s">
        <v>126</v>
      </c>
      <c r="U78" s="54">
        <v>12.8309</v>
      </c>
      <c r="V78" s="54">
        <v>0</v>
      </c>
      <c r="W78" s="54">
        <v>12.8309</v>
      </c>
      <c r="X78" s="54">
        <v>0</v>
      </c>
      <c r="Y78" s="54">
        <v>18</v>
      </c>
      <c r="Z78" s="54">
        <v>12.8277</v>
      </c>
      <c r="AA78" s="54">
        <v>12.8309</v>
      </c>
      <c r="AB78" s="54">
        <v>0</v>
      </c>
      <c r="AC78" s="54">
        <v>12.8309</v>
      </c>
      <c r="AD78" s="54">
        <v>0</v>
      </c>
      <c r="AE78" s="54">
        <v>18</v>
      </c>
      <c r="AF78" s="54">
        <v>12.8277</v>
      </c>
      <c r="AG78" s="54">
        <v>0</v>
      </c>
      <c r="AH78" s="54">
        <v>0</v>
      </c>
      <c r="AI78" s="54">
        <v>0</v>
      </c>
      <c r="AJ78" s="54">
        <v>0</v>
      </c>
      <c r="AK78" s="54" t="s">
        <v>126</v>
      </c>
      <c r="AL78" s="54" t="s">
        <v>126</v>
      </c>
      <c r="AM78" s="54">
        <v>27.336200000000002</v>
      </c>
    </row>
    <row r="79" spans="1:39" hidden="1" outlineLevel="1">
      <c r="A79" s="12">
        <v>42614</v>
      </c>
      <c r="B79" s="54">
        <v>29.1374</v>
      </c>
      <c r="C79" s="54">
        <v>29.643799999999999</v>
      </c>
      <c r="D79" s="54">
        <v>27.352699999999999</v>
      </c>
      <c r="E79" s="54">
        <v>30.331099999999999</v>
      </c>
      <c r="F79" s="54">
        <v>37.8675</v>
      </c>
      <c r="G79" s="54">
        <v>31.170999999999999</v>
      </c>
      <c r="H79" s="54">
        <v>16.925999999999998</v>
      </c>
      <c r="I79" s="54">
        <v>29.6434</v>
      </c>
      <c r="J79" s="54">
        <v>27.3504</v>
      </c>
      <c r="K79" s="54">
        <v>30.331099999999999</v>
      </c>
      <c r="L79" s="54">
        <v>37.8675</v>
      </c>
      <c r="M79" s="54">
        <v>31.170999999999999</v>
      </c>
      <c r="N79" s="54">
        <v>16.925999999999998</v>
      </c>
      <c r="O79" s="54">
        <v>36.709499999999998</v>
      </c>
      <c r="P79" s="54">
        <v>36.709499999999998</v>
      </c>
      <c r="Q79" s="54" t="s">
        <v>126</v>
      </c>
      <c r="R79" s="54" t="s">
        <v>126</v>
      </c>
      <c r="S79" s="54" t="s">
        <v>126</v>
      </c>
      <c r="T79" s="54" t="s">
        <v>126</v>
      </c>
      <c r="U79" s="54">
        <v>1.7039</v>
      </c>
      <c r="V79" s="54">
        <v>0</v>
      </c>
      <c r="W79" s="54">
        <v>1.7039</v>
      </c>
      <c r="X79" s="54">
        <v>0</v>
      </c>
      <c r="Y79" s="54">
        <v>0</v>
      </c>
      <c r="Z79" s="54">
        <v>1.7039</v>
      </c>
      <c r="AA79" s="54">
        <v>1.7039</v>
      </c>
      <c r="AB79" s="54">
        <v>0</v>
      </c>
      <c r="AC79" s="54">
        <v>1.7039</v>
      </c>
      <c r="AD79" s="54">
        <v>0</v>
      </c>
      <c r="AE79" s="54">
        <v>0</v>
      </c>
      <c r="AF79" s="54">
        <v>1.7039</v>
      </c>
      <c r="AG79" s="54">
        <v>0</v>
      </c>
      <c r="AH79" s="54">
        <v>0</v>
      </c>
      <c r="AI79" s="54" t="s">
        <v>126</v>
      </c>
      <c r="AJ79" s="54" t="s">
        <v>126</v>
      </c>
      <c r="AK79" s="54" t="s">
        <v>126</v>
      </c>
      <c r="AL79" s="54" t="s">
        <v>126</v>
      </c>
      <c r="AM79" s="54">
        <v>29.375800000000002</v>
      </c>
    </row>
    <row r="80" spans="1:39" hidden="1" outlineLevel="1">
      <c r="A80" s="12">
        <v>42644</v>
      </c>
      <c r="B80" s="54">
        <v>30.485600000000002</v>
      </c>
      <c r="C80" s="54">
        <v>30.865100000000002</v>
      </c>
      <c r="D80" s="54">
        <v>28.183900000000001</v>
      </c>
      <c r="E80" s="54">
        <v>31.5168</v>
      </c>
      <c r="F80" s="54">
        <v>43.282499999999999</v>
      </c>
      <c r="G80" s="54">
        <v>30.64</v>
      </c>
      <c r="H80" s="54">
        <v>22.585799999999999</v>
      </c>
      <c r="I80" s="54">
        <v>30.8536</v>
      </c>
      <c r="J80" s="54">
        <v>28.101600000000001</v>
      </c>
      <c r="K80" s="54">
        <v>31.5168</v>
      </c>
      <c r="L80" s="54">
        <v>43.282499999999999</v>
      </c>
      <c r="M80" s="54">
        <v>30.64</v>
      </c>
      <c r="N80" s="54">
        <v>22.585799999999999</v>
      </c>
      <c r="O80" s="54">
        <v>37.9298</v>
      </c>
      <c r="P80" s="54">
        <v>37.9298</v>
      </c>
      <c r="Q80" s="54" t="s">
        <v>126</v>
      </c>
      <c r="R80" s="54" t="s">
        <v>126</v>
      </c>
      <c r="S80" s="54" t="s">
        <v>126</v>
      </c>
      <c r="T80" s="54" t="s">
        <v>126</v>
      </c>
      <c r="U80" s="54">
        <v>20.831600000000002</v>
      </c>
      <c r="V80" s="54">
        <v>0</v>
      </c>
      <c r="W80" s="54">
        <v>20.831600000000002</v>
      </c>
      <c r="X80" s="54">
        <v>0</v>
      </c>
      <c r="Y80" s="54">
        <v>0</v>
      </c>
      <c r="Z80" s="54">
        <v>20.831600000000002</v>
      </c>
      <c r="AA80" s="54">
        <v>20.831600000000002</v>
      </c>
      <c r="AB80" s="54">
        <v>0</v>
      </c>
      <c r="AC80" s="54">
        <v>20.831600000000002</v>
      </c>
      <c r="AD80" s="54">
        <v>0</v>
      </c>
      <c r="AE80" s="54">
        <v>0</v>
      </c>
      <c r="AF80" s="54">
        <v>20.831600000000002</v>
      </c>
      <c r="AG80" s="54">
        <v>0</v>
      </c>
      <c r="AH80" s="54">
        <v>0</v>
      </c>
      <c r="AI80" s="54" t="s">
        <v>126</v>
      </c>
      <c r="AJ80" s="54" t="s">
        <v>126</v>
      </c>
      <c r="AK80" s="54" t="s">
        <v>126</v>
      </c>
      <c r="AL80" s="54" t="s">
        <v>126</v>
      </c>
      <c r="AM80" s="54">
        <v>29.005700000000001</v>
      </c>
    </row>
    <row r="81" spans="1:39" hidden="1" outlineLevel="1">
      <c r="A81" s="12">
        <v>42675</v>
      </c>
      <c r="B81" s="54">
        <v>30.192399999999999</v>
      </c>
      <c r="C81" s="54">
        <v>30.442299999999999</v>
      </c>
      <c r="D81" s="54">
        <v>29.341899999999999</v>
      </c>
      <c r="E81" s="54">
        <v>30.980399999999999</v>
      </c>
      <c r="F81" s="54">
        <v>42.969000000000001</v>
      </c>
      <c r="G81" s="54">
        <v>30.606400000000001</v>
      </c>
      <c r="H81" s="54">
        <v>19.8188</v>
      </c>
      <c r="I81" s="54">
        <v>30.392299999999999</v>
      </c>
      <c r="J81" s="54">
        <v>29.164999999999999</v>
      </c>
      <c r="K81" s="54">
        <v>30.980399999999999</v>
      </c>
      <c r="L81" s="54">
        <v>42.969000000000001</v>
      </c>
      <c r="M81" s="54">
        <v>30.606400000000001</v>
      </c>
      <c r="N81" s="54">
        <v>19.8188</v>
      </c>
      <c r="O81" s="54">
        <v>37.992699999999999</v>
      </c>
      <c r="P81" s="54">
        <v>37.992699999999999</v>
      </c>
      <c r="Q81" s="54" t="s">
        <v>126</v>
      </c>
      <c r="R81" s="54" t="s">
        <v>126</v>
      </c>
      <c r="S81" s="54" t="s">
        <v>126</v>
      </c>
      <c r="T81" s="54" t="s">
        <v>126</v>
      </c>
      <c r="U81" s="54">
        <v>18.258299999999998</v>
      </c>
      <c r="V81" s="54">
        <v>0</v>
      </c>
      <c r="W81" s="54">
        <v>18.258299999999998</v>
      </c>
      <c r="X81" s="54">
        <v>0</v>
      </c>
      <c r="Y81" s="54">
        <v>18.1981</v>
      </c>
      <c r="Z81" s="54">
        <v>27.82</v>
      </c>
      <c r="AA81" s="54">
        <v>18.258299999999998</v>
      </c>
      <c r="AB81" s="54">
        <v>0</v>
      </c>
      <c r="AC81" s="54">
        <v>18.258299999999998</v>
      </c>
      <c r="AD81" s="54">
        <v>0</v>
      </c>
      <c r="AE81" s="54">
        <v>18.1981</v>
      </c>
      <c r="AF81" s="54">
        <v>27.82</v>
      </c>
      <c r="AG81" s="54">
        <v>0</v>
      </c>
      <c r="AH81" s="54">
        <v>0</v>
      </c>
      <c r="AI81" s="54" t="s">
        <v>126</v>
      </c>
      <c r="AJ81" s="54" t="s">
        <v>126</v>
      </c>
      <c r="AK81" s="54" t="s">
        <v>126</v>
      </c>
      <c r="AL81" s="54" t="s">
        <v>126</v>
      </c>
      <c r="AM81" s="54">
        <v>29.1694</v>
      </c>
    </row>
    <row r="82" spans="1:39" hidden="1" outlineLevel="1">
      <c r="A82" s="12">
        <v>42705</v>
      </c>
      <c r="B82" s="54">
        <v>29.04</v>
      </c>
      <c r="C82" s="54">
        <v>29.177</v>
      </c>
      <c r="D82" s="54">
        <v>29.739699999999999</v>
      </c>
      <c r="E82" s="54">
        <v>28.942299999999999</v>
      </c>
      <c r="F82" s="54">
        <v>30.8172</v>
      </c>
      <c r="G82" s="54">
        <v>30.408999999999999</v>
      </c>
      <c r="H82" s="54">
        <v>14.900499999999999</v>
      </c>
      <c r="I82" s="54">
        <v>29.166599999999999</v>
      </c>
      <c r="J82" s="54">
        <v>29.700500000000002</v>
      </c>
      <c r="K82" s="54">
        <v>28.944800000000001</v>
      </c>
      <c r="L82" s="54">
        <v>30.843</v>
      </c>
      <c r="M82" s="54">
        <v>30.408999999999999</v>
      </c>
      <c r="N82" s="54">
        <v>14.900499999999999</v>
      </c>
      <c r="O82" s="54">
        <v>35.941099999999999</v>
      </c>
      <c r="P82" s="54">
        <v>38.8596</v>
      </c>
      <c r="Q82" s="54">
        <v>22.6782</v>
      </c>
      <c r="R82" s="54">
        <v>22.6782</v>
      </c>
      <c r="S82" s="54" t="s">
        <v>126</v>
      </c>
      <c r="T82" s="54" t="s">
        <v>126</v>
      </c>
      <c r="U82" s="54">
        <v>14.0335</v>
      </c>
      <c r="V82" s="54">
        <v>0</v>
      </c>
      <c r="W82" s="54">
        <v>14.0335</v>
      </c>
      <c r="X82" s="54">
        <v>0</v>
      </c>
      <c r="Y82" s="54">
        <v>0</v>
      </c>
      <c r="Z82" s="54">
        <v>14.0335</v>
      </c>
      <c r="AA82" s="54">
        <v>14.0335</v>
      </c>
      <c r="AB82" s="54">
        <v>0</v>
      </c>
      <c r="AC82" s="54">
        <v>14.0335</v>
      </c>
      <c r="AD82" s="54">
        <v>0</v>
      </c>
      <c r="AE82" s="54">
        <v>0</v>
      </c>
      <c r="AF82" s="54">
        <v>14.0335</v>
      </c>
      <c r="AG82" s="54">
        <v>0</v>
      </c>
      <c r="AH82" s="54">
        <v>0</v>
      </c>
      <c r="AI82" s="54">
        <v>0</v>
      </c>
      <c r="AJ82" s="54">
        <v>0</v>
      </c>
      <c r="AK82" s="54" t="s">
        <v>126</v>
      </c>
      <c r="AL82" s="54" t="s">
        <v>126</v>
      </c>
      <c r="AM82" s="54">
        <v>29.279299999999999</v>
      </c>
    </row>
    <row r="83" spans="1:39" hidden="1" outlineLevel="1">
      <c r="A83" s="12">
        <v>42736</v>
      </c>
      <c r="B83" s="54">
        <v>29.7057</v>
      </c>
      <c r="C83" s="54">
        <v>30.107900000000001</v>
      </c>
      <c r="D83" s="54">
        <v>29.815899999999999</v>
      </c>
      <c r="E83" s="54">
        <v>30.2575</v>
      </c>
      <c r="F83" s="54">
        <v>37.225000000000001</v>
      </c>
      <c r="G83" s="54">
        <v>29.7578</v>
      </c>
      <c r="H83" s="54">
        <v>22.769400000000001</v>
      </c>
      <c r="I83" s="54">
        <v>30.097300000000001</v>
      </c>
      <c r="J83" s="54">
        <v>29.783200000000001</v>
      </c>
      <c r="K83" s="54">
        <v>30.2575</v>
      </c>
      <c r="L83" s="54">
        <v>37.225000000000001</v>
      </c>
      <c r="M83" s="54">
        <v>29.7578</v>
      </c>
      <c r="N83" s="54">
        <v>22.769400000000001</v>
      </c>
      <c r="O83" s="54">
        <v>37.943399999999997</v>
      </c>
      <c r="P83" s="54">
        <v>37.943399999999997</v>
      </c>
      <c r="Q83" s="54" t="s">
        <v>126</v>
      </c>
      <c r="R83" s="54" t="s">
        <v>126</v>
      </c>
      <c r="S83" s="54" t="s">
        <v>126</v>
      </c>
      <c r="T83" s="54" t="s">
        <v>126</v>
      </c>
      <c r="U83" s="54">
        <v>16.899999999999999</v>
      </c>
      <c r="V83" s="54">
        <v>0</v>
      </c>
      <c r="W83" s="54">
        <v>16.899999999999999</v>
      </c>
      <c r="X83" s="54">
        <v>0</v>
      </c>
      <c r="Y83" s="54">
        <v>0</v>
      </c>
      <c r="Z83" s="54">
        <v>16.899999999999999</v>
      </c>
      <c r="AA83" s="54">
        <v>16.899999999999999</v>
      </c>
      <c r="AB83" s="54">
        <v>0</v>
      </c>
      <c r="AC83" s="54">
        <v>16.899999999999999</v>
      </c>
      <c r="AD83" s="54">
        <v>0</v>
      </c>
      <c r="AE83" s="54">
        <v>0</v>
      </c>
      <c r="AF83" s="54">
        <v>16.899999999999999</v>
      </c>
      <c r="AG83" s="54">
        <v>0</v>
      </c>
      <c r="AH83" s="54">
        <v>0</v>
      </c>
      <c r="AI83" s="54" t="s">
        <v>126</v>
      </c>
      <c r="AJ83" s="54" t="s">
        <v>126</v>
      </c>
      <c r="AK83" s="54" t="s">
        <v>126</v>
      </c>
      <c r="AL83" s="54" t="s">
        <v>126</v>
      </c>
      <c r="AM83" s="54">
        <v>28.339099999999998</v>
      </c>
    </row>
    <row r="84" spans="1:39" hidden="1" outlineLevel="1">
      <c r="A84" s="12">
        <v>42767</v>
      </c>
      <c r="B84" s="54">
        <v>28.9147</v>
      </c>
      <c r="C84" s="54">
        <v>29.852900000000002</v>
      </c>
      <c r="D84" s="54">
        <v>29.8262</v>
      </c>
      <c r="E84" s="54">
        <v>29.895399999999999</v>
      </c>
      <c r="F84" s="54">
        <v>37.662500000000001</v>
      </c>
      <c r="G84" s="54">
        <v>31.758500000000002</v>
      </c>
      <c r="H84" s="54">
        <v>15.345499999999999</v>
      </c>
      <c r="I84" s="54">
        <v>29.8522</v>
      </c>
      <c r="J84" s="54">
        <v>29.825099999999999</v>
      </c>
      <c r="K84" s="54">
        <v>29.895399999999999</v>
      </c>
      <c r="L84" s="54">
        <v>37.662500000000001</v>
      </c>
      <c r="M84" s="54">
        <v>31.758500000000002</v>
      </c>
      <c r="N84" s="54">
        <v>15.345499999999999</v>
      </c>
      <c r="O84" s="54">
        <v>37.473500000000001</v>
      </c>
      <c r="P84" s="54">
        <v>37.473500000000001</v>
      </c>
      <c r="Q84" s="54" t="s">
        <v>126</v>
      </c>
      <c r="R84" s="54" t="s">
        <v>126</v>
      </c>
      <c r="S84" s="54" t="s">
        <v>126</v>
      </c>
      <c r="T84" s="54" t="s">
        <v>126</v>
      </c>
      <c r="U84" s="54">
        <v>0.45789999999999997</v>
      </c>
      <c r="V84" s="54">
        <v>0</v>
      </c>
      <c r="W84" s="54">
        <v>0.45789999999999997</v>
      </c>
      <c r="X84" s="54">
        <v>0</v>
      </c>
      <c r="Y84" s="54">
        <v>18.1981</v>
      </c>
      <c r="Z84" s="54">
        <v>2.69E-2</v>
      </c>
      <c r="AA84" s="54">
        <v>0.45789999999999997</v>
      </c>
      <c r="AB84" s="54">
        <v>0</v>
      </c>
      <c r="AC84" s="54">
        <v>0.45789999999999997</v>
      </c>
      <c r="AD84" s="54">
        <v>0</v>
      </c>
      <c r="AE84" s="54">
        <v>18.1981</v>
      </c>
      <c r="AF84" s="54">
        <v>2.69E-2</v>
      </c>
      <c r="AG84" s="54">
        <v>0</v>
      </c>
      <c r="AH84" s="54">
        <v>0</v>
      </c>
      <c r="AI84" s="54" t="s">
        <v>126</v>
      </c>
      <c r="AJ84" s="54" t="s">
        <v>126</v>
      </c>
      <c r="AK84" s="54" t="s">
        <v>126</v>
      </c>
      <c r="AL84" s="54" t="s">
        <v>126</v>
      </c>
      <c r="AM84" s="54">
        <v>25.9025</v>
      </c>
    </row>
    <row r="85" spans="1:39" hidden="1" outlineLevel="1">
      <c r="A85" s="12">
        <v>42795</v>
      </c>
      <c r="B85" s="54">
        <v>28.359300000000001</v>
      </c>
      <c r="C85" s="54">
        <v>28.811499999999999</v>
      </c>
      <c r="D85" s="54">
        <v>29.768799999999999</v>
      </c>
      <c r="E85" s="54">
        <v>28.287700000000001</v>
      </c>
      <c r="F85" s="54">
        <v>36.444499999999998</v>
      </c>
      <c r="G85" s="54">
        <v>27.305700000000002</v>
      </c>
      <c r="H85" s="54">
        <v>27.444099999999999</v>
      </c>
      <c r="I85" s="54">
        <v>28.811399999999999</v>
      </c>
      <c r="J85" s="54">
        <v>29.7685</v>
      </c>
      <c r="K85" s="54">
        <v>28.287700000000001</v>
      </c>
      <c r="L85" s="54">
        <v>36.444499999999998</v>
      </c>
      <c r="M85" s="54">
        <v>27.305700000000002</v>
      </c>
      <c r="N85" s="54">
        <v>27.444099999999999</v>
      </c>
      <c r="O85" s="54">
        <v>36.568399999999997</v>
      </c>
      <c r="P85" s="54">
        <v>36.568399999999997</v>
      </c>
      <c r="Q85" s="54" t="s">
        <v>126</v>
      </c>
      <c r="R85" s="54" t="s">
        <v>126</v>
      </c>
      <c r="S85" s="54" t="s">
        <v>126</v>
      </c>
      <c r="T85" s="54" t="s">
        <v>126</v>
      </c>
      <c r="U85" s="54">
        <v>2.2930000000000001</v>
      </c>
      <c r="V85" s="54">
        <v>0</v>
      </c>
      <c r="W85" s="54">
        <v>2.2930000000000001</v>
      </c>
      <c r="X85" s="54">
        <v>0</v>
      </c>
      <c r="Y85" s="54">
        <v>0</v>
      </c>
      <c r="Z85" s="54">
        <v>2.2930000000000001</v>
      </c>
      <c r="AA85" s="54">
        <v>2.2930000000000001</v>
      </c>
      <c r="AB85" s="54">
        <v>0</v>
      </c>
      <c r="AC85" s="54">
        <v>2.2930000000000001</v>
      </c>
      <c r="AD85" s="54">
        <v>0</v>
      </c>
      <c r="AE85" s="54">
        <v>0</v>
      </c>
      <c r="AF85" s="54">
        <v>2.2930000000000001</v>
      </c>
      <c r="AG85" s="54">
        <v>0</v>
      </c>
      <c r="AH85" s="54">
        <v>0</v>
      </c>
      <c r="AI85" s="54" t="s">
        <v>126</v>
      </c>
      <c r="AJ85" s="54" t="s">
        <v>126</v>
      </c>
      <c r="AK85" s="54" t="s">
        <v>126</v>
      </c>
      <c r="AL85" s="54" t="s">
        <v>126</v>
      </c>
      <c r="AM85" s="54">
        <v>26.617599999999999</v>
      </c>
    </row>
    <row r="86" spans="1:39" hidden="1" outlineLevel="1">
      <c r="A86" s="12">
        <v>42826</v>
      </c>
      <c r="B86" s="54">
        <v>28.3003</v>
      </c>
      <c r="C86" s="54">
        <v>29.536999999999999</v>
      </c>
      <c r="D86" s="54">
        <v>28.945799999999998</v>
      </c>
      <c r="E86" s="54">
        <v>29.699100000000001</v>
      </c>
      <c r="F86" s="54">
        <v>40.340400000000002</v>
      </c>
      <c r="G86" s="54">
        <v>29.095800000000001</v>
      </c>
      <c r="H86" s="54">
        <v>20.2636</v>
      </c>
      <c r="I86" s="54">
        <v>29.5366</v>
      </c>
      <c r="J86" s="54">
        <v>28.943999999999999</v>
      </c>
      <c r="K86" s="54">
        <v>29.699100000000001</v>
      </c>
      <c r="L86" s="54">
        <v>40.340400000000002</v>
      </c>
      <c r="M86" s="54">
        <v>29.095800000000001</v>
      </c>
      <c r="N86" s="54">
        <v>20.2636</v>
      </c>
      <c r="O86" s="54">
        <v>36.535800000000002</v>
      </c>
      <c r="P86" s="54">
        <v>36.535800000000002</v>
      </c>
      <c r="Q86" s="54" t="s">
        <v>126</v>
      </c>
      <c r="R86" s="54" t="s">
        <v>126</v>
      </c>
      <c r="S86" s="54" t="s">
        <v>126</v>
      </c>
      <c r="T86" s="54" t="s">
        <v>126</v>
      </c>
      <c r="U86" s="54">
        <v>9.3670000000000009</v>
      </c>
      <c r="V86" s="54">
        <v>0</v>
      </c>
      <c r="W86" s="54">
        <v>9.3670000000000009</v>
      </c>
      <c r="X86" s="54">
        <v>0</v>
      </c>
      <c r="Y86" s="54">
        <v>0</v>
      </c>
      <c r="Z86" s="54">
        <v>9.3670000000000009</v>
      </c>
      <c r="AA86" s="54">
        <v>9.3670000000000009</v>
      </c>
      <c r="AB86" s="54">
        <v>0</v>
      </c>
      <c r="AC86" s="54">
        <v>9.3670000000000009</v>
      </c>
      <c r="AD86" s="54">
        <v>0</v>
      </c>
      <c r="AE86" s="54">
        <v>0</v>
      </c>
      <c r="AF86" s="54">
        <v>9.3670000000000009</v>
      </c>
      <c r="AG86" s="54">
        <v>0</v>
      </c>
      <c r="AH86" s="54">
        <v>0</v>
      </c>
      <c r="AI86" s="54" t="s">
        <v>126</v>
      </c>
      <c r="AJ86" s="54" t="s">
        <v>126</v>
      </c>
      <c r="AK86" s="54" t="s">
        <v>126</v>
      </c>
      <c r="AL86" s="54" t="s">
        <v>126</v>
      </c>
      <c r="AM86" s="54">
        <v>25.06</v>
      </c>
    </row>
    <row r="87" spans="1:39" hidden="1" outlineLevel="1">
      <c r="A87" s="12">
        <v>42856</v>
      </c>
      <c r="B87" s="54">
        <v>29.2134</v>
      </c>
      <c r="C87" s="54">
        <v>30.1388</v>
      </c>
      <c r="D87" s="54">
        <v>29.692900000000002</v>
      </c>
      <c r="E87" s="54">
        <v>30.354500000000002</v>
      </c>
      <c r="F87" s="54">
        <v>38.241</v>
      </c>
      <c r="G87" s="54">
        <v>29.787299999999998</v>
      </c>
      <c r="H87" s="54">
        <v>19.428899999999999</v>
      </c>
      <c r="I87" s="54">
        <v>30.123000000000001</v>
      </c>
      <c r="J87" s="54">
        <v>29.641999999999999</v>
      </c>
      <c r="K87" s="54">
        <v>30.354500000000002</v>
      </c>
      <c r="L87" s="54">
        <v>38.241</v>
      </c>
      <c r="M87" s="54">
        <v>29.787299999999998</v>
      </c>
      <c r="N87" s="54">
        <v>19.428899999999999</v>
      </c>
      <c r="O87" s="54">
        <v>39.894500000000001</v>
      </c>
      <c r="P87" s="54">
        <v>39.894500000000001</v>
      </c>
      <c r="Q87" s="54" t="s">
        <v>126</v>
      </c>
      <c r="R87" s="54" t="s">
        <v>126</v>
      </c>
      <c r="S87" s="54" t="s">
        <v>126</v>
      </c>
      <c r="T87" s="54" t="s">
        <v>126</v>
      </c>
      <c r="U87" s="54">
        <v>0.19270000000000001</v>
      </c>
      <c r="V87" s="54">
        <v>0</v>
      </c>
      <c r="W87" s="54">
        <v>0.19270000000000001</v>
      </c>
      <c r="X87" s="54">
        <v>0</v>
      </c>
      <c r="Y87" s="54">
        <v>0</v>
      </c>
      <c r="Z87" s="54">
        <v>0.19270000000000001</v>
      </c>
      <c r="AA87" s="54">
        <v>0.19270000000000001</v>
      </c>
      <c r="AB87" s="54">
        <v>0</v>
      </c>
      <c r="AC87" s="54">
        <v>0.19270000000000001</v>
      </c>
      <c r="AD87" s="54">
        <v>0</v>
      </c>
      <c r="AE87" s="54">
        <v>0</v>
      </c>
      <c r="AF87" s="54">
        <v>0.19270000000000001</v>
      </c>
      <c r="AG87" s="54">
        <v>0</v>
      </c>
      <c r="AH87" s="54">
        <v>0</v>
      </c>
      <c r="AI87" s="54" t="s">
        <v>126</v>
      </c>
      <c r="AJ87" s="54" t="s">
        <v>126</v>
      </c>
      <c r="AK87" s="54" t="s">
        <v>126</v>
      </c>
      <c r="AL87" s="54" t="s">
        <v>126</v>
      </c>
      <c r="AM87" s="54">
        <v>25.984300000000001</v>
      </c>
    </row>
    <row r="88" spans="1:39" hidden="1" outlineLevel="1">
      <c r="A88" s="12">
        <v>42887</v>
      </c>
      <c r="B88" s="54">
        <v>27.9772</v>
      </c>
      <c r="C88" s="54">
        <v>28.715499999999999</v>
      </c>
      <c r="D88" s="54">
        <v>29.773700000000002</v>
      </c>
      <c r="E88" s="54">
        <v>28.305900000000001</v>
      </c>
      <c r="F88" s="54">
        <v>23.384899999999998</v>
      </c>
      <c r="G88" s="54">
        <v>29.684699999999999</v>
      </c>
      <c r="H88" s="54">
        <v>20.906300000000002</v>
      </c>
      <c r="I88" s="54">
        <v>28.713200000000001</v>
      </c>
      <c r="J88" s="54">
        <v>29.766500000000001</v>
      </c>
      <c r="K88" s="54">
        <v>28.305900000000001</v>
      </c>
      <c r="L88" s="54">
        <v>23.384899999999998</v>
      </c>
      <c r="M88" s="54">
        <v>29.684699999999999</v>
      </c>
      <c r="N88" s="54">
        <v>20.906300000000002</v>
      </c>
      <c r="O88" s="54">
        <v>37.7254</v>
      </c>
      <c r="P88" s="54">
        <v>37.7254</v>
      </c>
      <c r="Q88" s="54" t="s">
        <v>126</v>
      </c>
      <c r="R88" s="54" t="s">
        <v>126</v>
      </c>
      <c r="S88" s="54" t="s">
        <v>126</v>
      </c>
      <c r="T88" s="54" t="s">
        <v>126</v>
      </c>
      <c r="U88" s="54">
        <v>16.8245</v>
      </c>
      <c r="V88" s="54">
        <v>0</v>
      </c>
      <c r="W88" s="54">
        <v>16.8245</v>
      </c>
      <c r="X88" s="54">
        <v>0</v>
      </c>
      <c r="Y88" s="54">
        <v>0</v>
      </c>
      <c r="Z88" s="54">
        <v>16.8245</v>
      </c>
      <c r="AA88" s="54">
        <v>16.8245</v>
      </c>
      <c r="AB88" s="54">
        <v>0</v>
      </c>
      <c r="AC88" s="54">
        <v>16.8245</v>
      </c>
      <c r="AD88" s="54">
        <v>0</v>
      </c>
      <c r="AE88" s="54">
        <v>0</v>
      </c>
      <c r="AF88" s="54">
        <v>16.8245</v>
      </c>
      <c r="AG88" s="54">
        <v>0</v>
      </c>
      <c r="AH88" s="54">
        <v>0</v>
      </c>
      <c r="AI88" s="54" t="s">
        <v>126</v>
      </c>
      <c r="AJ88" s="54" t="s">
        <v>126</v>
      </c>
      <c r="AK88" s="54" t="s">
        <v>126</v>
      </c>
      <c r="AL88" s="54" t="s">
        <v>126</v>
      </c>
      <c r="AM88" s="54">
        <v>24.617699999999999</v>
      </c>
    </row>
    <row r="89" spans="1:39" hidden="1" outlineLevel="1">
      <c r="A89" s="12">
        <v>42917</v>
      </c>
      <c r="B89" s="54">
        <v>28.955500000000001</v>
      </c>
      <c r="C89" s="54">
        <v>29.866800000000001</v>
      </c>
      <c r="D89" s="54">
        <v>30.042899999999999</v>
      </c>
      <c r="E89" s="54">
        <v>29.805700000000002</v>
      </c>
      <c r="F89" s="54">
        <v>25.87</v>
      </c>
      <c r="G89" s="54">
        <v>31.086600000000001</v>
      </c>
      <c r="H89" s="54">
        <v>25.072299999999998</v>
      </c>
      <c r="I89" s="54">
        <v>29.866499999999998</v>
      </c>
      <c r="J89" s="54">
        <v>30.041699999999999</v>
      </c>
      <c r="K89" s="54">
        <v>29.805700000000002</v>
      </c>
      <c r="L89" s="54">
        <v>25.87</v>
      </c>
      <c r="M89" s="54">
        <v>31.086600000000001</v>
      </c>
      <c r="N89" s="54">
        <v>25.072299999999998</v>
      </c>
      <c r="O89" s="54">
        <v>36.571300000000001</v>
      </c>
      <c r="P89" s="54">
        <v>36.571300000000001</v>
      </c>
      <c r="Q89" s="54" t="s">
        <v>126</v>
      </c>
      <c r="R89" s="54" t="s">
        <v>126</v>
      </c>
      <c r="S89" s="54" t="s">
        <v>126</v>
      </c>
      <c r="T89" s="54" t="s">
        <v>126</v>
      </c>
      <c r="U89" s="54">
        <v>15.5565</v>
      </c>
      <c r="V89" s="54">
        <v>0</v>
      </c>
      <c r="W89" s="54">
        <v>15.5565</v>
      </c>
      <c r="X89" s="54">
        <v>0</v>
      </c>
      <c r="Y89" s="54">
        <v>4.87E-2</v>
      </c>
      <c r="Z89" s="54">
        <v>16.9209</v>
      </c>
      <c r="AA89" s="54">
        <v>15.5565</v>
      </c>
      <c r="AB89" s="54">
        <v>0</v>
      </c>
      <c r="AC89" s="54">
        <v>15.5565</v>
      </c>
      <c r="AD89" s="54">
        <v>0</v>
      </c>
      <c r="AE89" s="54">
        <v>4.87E-2</v>
      </c>
      <c r="AF89" s="54">
        <v>16.9209</v>
      </c>
      <c r="AG89" s="54">
        <v>0</v>
      </c>
      <c r="AH89" s="54">
        <v>0</v>
      </c>
      <c r="AI89" s="54" t="s">
        <v>126</v>
      </c>
      <c r="AJ89" s="54" t="s">
        <v>126</v>
      </c>
      <c r="AK89" s="54" t="s">
        <v>126</v>
      </c>
      <c r="AL89" s="54" t="s">
        <v>126</v>
      </c>
      <c r="AM89" s="54">
        <v>24.534199999999998</v>
      </c>
    </row>
    <row r="90" spans="1:39" hidden="1" outlineLevel="1">
      <c r="A90" s="12">
        <v>42948</v>
      </c>
      <c r="B90" s="54">
        <v>27.5688</v>
      </c>
      <c r="C90" s="54">
        <v>28.041399999999999</v>
      </c>
      <c r="D90" s="54">
        <v>30.2287</v>
      </c>
      <c r="E90" s="54">
        <v>27.213899999999999</v>
      </c>
      <c r="F90" s="54">
        <v>18.477599999999999</v>
      </c>
      <c r="G90" s="54">
        <v>30.207100000000001</v>
      </c>
      <c r="H90" s="54">
        <v>21.386099999999999</v>
      </c>
      <c r="I90" s="54">
        <v>28.0398</v>
      </c>
      <c r="J90" s="54">
        <v>30.223700000000001</v>
      </c>
      <c r="K90" s="54">
        <v>27.213899999999999</v>
      </c>
      <c r="L90" s="54">
        <v>18.477599999999999</v>
      </c>
      <c r="M90" s="54">
        <v>30.207100000000001</v>
      </c>
      <c r="N90" s="54">
        <v>21.386099999999999</v>
      </c>
      <c r="O90" s="54">
        <v>50.255600000000001</v>
      </c>
      <c r="P90" s="54">
        <v>50.255600000000001</v>
      </c>
      <c r="Q90" s="54" t="s">
        <v>126</v>
      </c>
      <c r="R90" s="54" t="s">
        <v>126</v>
      </c>
      <c r="S90" s="54" t="s">
        <v>126</v>
      </c>
      <c r="T90" s="54" t="s">
        <v>126</v>
      </c>
      <c r="U90" s="54">
        <v>0.47349999999999998</v>
      </c>
      <c r="V90" s="54">
        <v>0</v>
      </c>
      <c r="W90" s="54">
        <v>0.47349999999999998</v>
      </c>
      <c r="X90" s="54">
        <v>0</v>
      </c>
      <c r="Y90" s="54">
        <v>0</v>
      </c>
      <c r="Z90" s="54">
        <v>0.47349999999999998</v>
      </c>
      <c r="AA90" s="54">
        <v>0.47349999999999998</v>
      </c>
      <c r="AB90" s="54">
        <v>0</v>
      </c>
      <c r="AC90" s="54">
        <v>0.47349999999999998</v>
      </c>
      <c r="AD90" s="54">
        <v>0</v>
      </c>
      <c r="AE90" s="54">
        <v>0</v>
      </c>
      <c r="AF90" s="54">
        <v>0.47349999999999998</v>
      </c>
      <c r="AG90" s="54">
        <v>0</v>
      </c>
      <c r="AH90" s="54">
        <v>0</v>
      </c>
      <c r="AI90" s="54" t="s">
        <v>126</v>
      </c>
      <c r="AJ90" s="54" t="s">
        <v>126</v>
      </c>
      <c r="AK90" s="54" t="s">
        <v>126</v>
      </c>
      <c r="AL90" s="54" t="s">
        <v>126</v>
      </c>
      <c r="AM90" s="54">
        <v>24.0383</v>
      </c>
    </row>
    <row r="91" spans="1:39" hidden="1" outlineLevel="1">
      <c r="A91" s="12">
        <v>42979</v>
      </c>
      <c r="B91" s="54">
        <v>28.669899999999998</v>
      </c>
      <c r="C91" s="54">
        <v>29.912299999999998</v>
      </c>
      <c r="D91" s="54">
        <v>30.211500000000001</v>
      </c>
      <c r="E91" s="54">
        <v>29.8232</v>
      </c>
      <c r="F91" s="54">
        <v>36.383299999999998</v>
      </c>
      <c r="G91" s="54">
        <v>29.273900000000001</v>
      </c>
      <c r="H91" s="54">
        <v>17.151900000000001</v>
      </c>
      <c r="I91" s="54">
        <v>29.911999999999999</v>
      </c>
      <c r="J91" s="54">
        <v>30.2104</v>
      </c>
      <c r="K91" s="54">
        <v>29.8232</v>
      </c>
      <c r="L91" s="54">
        <v>36.383299999999998</v>
      </c>
      <c r="M91" s="54">
        <v>29.273900000000001</v>
      </c>
      <c r="N91" s="54">
        <v>17.151900000000001</v>
      </c>
      <c r="O91" s="54">
        <v>38.472799999999999</v>
      </c>
      <c r="P91" s="54">
        <v>38.472799999999999</v>
      </c>
      <c r="Q91" s="54">
        <v>0</v>
      </c>
      <c r="R91" s="54">
        <v>0</v>
      </c>
      <c r="S91" s="54" t="s">
        <v>126</v>
      </c>
      <c r="T91" s="54" t="s">
        <v>126</v>
      </c>
      <c r="U91" s="54">
        <v>11.1563</v>
      </c>
      <c r="V91" s="54">
        <v>0</v>
      </c>
      <c r="W91" s="54">
        <v>11.1563</v>
      </c>
      <c r="X91" s="54">
        <v>0</v>
      </c>
      <c r="Y91" s="54">
        <v>0</v>
      </c>
      <c r="Z91" s="54">
        <v>11.1563</v>
      </c>
      <c r="AA91" s="54">
        <v>11.1563</v>
      </c>
      <c r="AB91" s="54">
        <v>0</v>
      </c>
      <c r="AC91" s="54">
        <v>11.1563</v>
      </c>
      <c r="AD91" s="54">
        <v>0</v>
      </c>
      <c r="AE91" s="54">
        <v>0</v>
      </c>
      <c r="AF91" s="54">
        <v>11.1563</v>
      </c>
      <c r="AG91" s="54">
        <v>0</v>
      </c>
      <c r="AH91" s="54">
        <v>0</v>
      </c>
      <c r="AI91" s="54">
        <v>0</v>
      </c>
      <c r="AJ91" s="54">
        <v>0</v>
      </c>
      <c r="AK91" s="54" t="s">
        <v>126</v>
      </c>
      <c r="AL91" s="54" t="s">
        <v>126</v>
      </c>
      <c r="AM91" s="54">
        <v>22.3217</v>
      </c>
    </row>
    <row r="92" spans="1:39" hidden="1" outlineLevel="1">
      <c r="A92" s="12">
        <v>43009</v>
      </c>
      <c r="B92" s="54">
        <v>29.286200000000001</v>
      </c>
      <c r="C92" s="54">
        <v>31.3963</v>
      </c>
      <c r="D92" s="54">
        <v>30.8032</v>
      </c>
      <c r="E92" s="54">
        <v>31.497900000000001</v>
      </c>
      <c r="F92" s="54">
        <v>31.572700000000001</v>
      </c>
      <c r="G92" s="54">
        <v>31.5336</v>
      </c>
      <c r="H92" s="54">
        <v>30.335000000000001</v>
      </c>
      <c r="I92" s="54">
        <v>31.396100000000001</v>
      </c>
      <c r="J92" s="54">
        <v>30.801600000000001</v>
      </c>
      <c r="K92" s="54">
        <v>31.497900000000001</v>
      </c>
      <c r="L92" s="54">
        <v>31.572700000000001</v>
      </c>
      <c r="M92" s="54">
        <v>31.5336</v>
      </c>
      <c r="N92" s="54">
        <v>30.335000000000001</v>
      </c>
      <c r="O92" s="54">
        <v>36.538699999999999</v>
      </c>
      <c r="P92" s="54">
        <v>36.538699999999999</v>
      </c>
      <c r="Q92" s="54">
        <v>0</v>
      </c>
      <c r="R92" s="54">
        <v>0</v>
      </c>
      <c r="S92" s="54" t="s">
        <v>126</v>
      </c>
      <c r="T92" s="54" t="s">
        <v>126</v>
      </c>
      <c r="U92" s="54">
        <v>18.5153</v>
      </c>
      <c r="V92" s="54">
        <v>0</v>
      </c>
      <c r="W92" s="54">
        <v>18.5153</v>
      </c>
      <c r="X92" s="54">
        <v>0</v>
      </c>
      <c r="Y92" s="54">
        <v>0</v>
      </c>
      <c r="Z92" s="54">
        <v>19.865400000000001</v>
      </c>
      <c r="AA92" s="54">
        <v>18.5153</v>
      </c>
      <c r="AB92" s="54">
        <v>0</v>
      </c>
      <c r="AC92" s="54">
        <v>18.5153</v>
      </c>
      <c r="AD92" s="54">
        <v>0</v>
      </c>
      <c r="AE92" s="54">
        <v>0</v>
      </c>
      <c r="AF92" s="54">
        <v>19.865400000000001</v>
      </c>
      <c r="AG92" s="54">
        <v>0</v>
      </c>
      <c r="AH92" s="54">
        <v>0</v>
      </c>
      <c r="AI92" s="54">
        <v>0</v>
      </c>
      <c r="AJ92" s="54">
        <v>0</v>
      </c>
      <c r="AK92" s="54" t="s">
        <v>126</v>
      </c>
      <c r="AL92" s="54" t="s">
        <v>126</v>
      </c>
      <c r="AM92" s="54">
        <v>22.206099999999999</v>
      </c>
    </row>
    <row r="93" spans="1:39" hidden="1" outlineLevel="1">
      <c r="A93" s="12">
        <v>43040</v>
      </c>
      <c r="B93" s="54">
        <v>25.796399999999998</v>
      </c>
      <c r="C93" s="54">
        <v>28.729299999999999</v>
      </c>
      <c r="D93" s="54">
        <v>31.2958</v>
      </c>
      <c r="E93" s="54">
        <v>28.065999999999999</v>
      </c>
      <c r="F93" s="54">
        <v>30.3249</v>
      </c>
      <c r="G93" s="54">
        <v>28.823599999999999</v>
      </c>
      <c r="H93" s="54">
        <v>14.965999999999999</v>
      </c>
      <c r="I93" s="54">
        <v>28.729099999999999</v>
      </c>
      <c r="J93" s="54">
        <v>31.295000000000002</v>
      </c>
      <c r="K93" s="54">
        <v>28.065999999999999</v>
      </c>
      <c r="L93" s="54">
        <v>30.3249</v>
      </c>
      <c r="M93" s="54">
        <v>28.823599999999999</v>
      </c>
      <c r="N93" s="54">
        <v>14.965999999999999</v>
      </c>
      <c r="O93" s="54">
        <v>36.896000000000001</v>
      </c>
      <c r="P93" s="54">
        <v>36.896000000000001</v>
      </c>
      <c r="Q93" s="54">
        <v>0</v>
      </c>
      <c r="R93" s="54">
        <v>0</v>
      </c>
      <c r="S93" s="54" t="s">
        <v>126</v>
      </c>
      <c r="T93" s="54" t="s">
        <v>126</v>
      </c>
      <c r="U93" s="54">
        <v>4.9337</v>
      </c>
      <c r="V93" s="54">
        <v>0</v>
      </c>
      <c r="W93" s="54">
        <v>4.9337</v>
      </c>
      <c r="X93" s="54">
        <v>0</v>
      </c>
      <c r="Y93" s="54">
        <v>4.9173</v>
      </c>
      <c r="Z93" s="54">
        <v>27.82</v>
      </c>
      <c r="AA93" s="54">
        <v>4.9337</v>
      </c>
      <c r="AB93" s="54">
        <v>0</v>
      </c>
      <c r="AC93" s="54">
        <v>4.9337</v>
      </c>
      <c r="AD93" s="54">
        <v>0</v>
      </c>
      <c r="AE93" s="54">
        <v>4.9173</v>
      </c>
      <c r="AF93" s="54">
        <v>27.82</v>
      </c>
      <c r="AG93" s="54">
        <v>0</v>
      </c>
      <c r="AH93" s="54">
        <v>0</v>
      </c>
      <c r="AI93" s="54">
        <v>0</v>
      </c>
      <c r="AJ93" s="54">
        <v>0</v>
      </c>
      <c r="AK93" s="54" t="s">
        <v>126</v>
      </c>
      <c r="AL93" s="54" t="s">
        <v>126</v>
      </c>
      <c r="AM93" s="54">
        <v>17.9984</v>
      </c>
    </row>
    <row r="94" spans="1:39" hidden="1" outlineLevel="1">
      <c r="A94" s="12">
        <v>43070</v>
      </c>
      <c r="B94" s="54">
        <v>27.1615</v>
      </c>
      <c r="C94" s="54">
        <v>28.3322</v>
      </c>
      <c r="D94" s="54">
        <v>31.484500000000001</v>
      </c>
      <c r="E94" s="54">
        <v>27.334099999999999</v>
      </c>
      <c r="F94" s="54">
        <v>35.232700000000001</v>
      </c>
      <c r="G94" s="54">
        <v>26.853400000000001</v>
      </c>
      <c r="H94" s="54">
        <v>17.575800000000001</v>
      </c>
      <c r="I94" s="54">
        <v>28.330100000000002</v>
      </c>
      <c r="J94" s="54">
        <v>31.476700000000001</v>
      </c>
      <c r="K94" s="54">
        <v>27.334099999999999</v>
      </c>
      <c r="L94" s="54">
        <v>35.232700000000001</v>
      </c>
      <c r="M94" s="54">
        <v>26.853400000000001</v>
      </c>
      <c r="N94" s="54">
        <v>17.575800000000001</v>
      </c>
      <c r="O94" s="54">
        <v>55.763500000000001</v>
      </c>
      <c r="P94" s="54">
        <v>55.763500000000001</v>
      </c>
      <c r="Q94" s="54">
        <v>0</v>
      </c>
      <c r="R94" s="54">
        <v>0</v>
      </c>
      <c r="S94" s="54" t="s">
        <v>126</v>
      </c>
      <c r="T94" s="54" t="s">
        <v>126</v>
      </c>
      <c r="U94" s="54">
        <v>20.938099999999999</v>
      </c>
      <c r="V94" s="54">
        <v>0</v>
      </c>
      <c r="W94" s="54">
        <v>20.938099999999999</v>
      </c>
      <c r="X94" s="54">
        <v>0</v>
      </c>
      <c r="Y94" s="54">
        <v>23.5</v>
      </c>
      <c r="Z94" s="54">
        <v>16.888300000000001</v>
      </c>
      <c r="AA94" s="54">
        <v>20.938099999999999</v>
      </c>
      <c r="AB94" s="54">
        <v>0</v>
      </c>
      <c r="AC94" s="54">
        <v>20.938099999999999</v>
      </c>
      <c r="AD94" s="54">
        <v>0</v>
      </c>
      <c r="AE94" s="54">
        <v>23.5</v>
      </c>
      <c r="AF94" s="54">
        <v>16.888300000000001</v>
      </c>
      <c r="AG94" s="54">
        <v>0</v>
      </c>
      <c r="AH94" s="54">
        <v>0</v>
      </c>
      <c r="AI94" s="54">
        <v>0</v>
      </c>
      <c r="AJ94" s="54">
        <v>0</v>
      </c>
      <c r="AK94" s="54" t="s">
        <v>126</v>
      </c>
      <c r="AL94" s="54" t="s">
        <v>126</v>
      </c>
      <c r="AM94" s="54">
        <v>22.5808</v>
      </c>
    </row>
    <row r="95" spans="1:39" hidden="1" outlineLevel="1">
      <c r="A95" s="12">
        <v>43101</v>
      </c>
      <c r="B95" s="54">
        <v>28.3964</v>
      </c>
      <c r="C95" s="54">
        <v>30.286000000000001</v>
      </c>
      <c r="D95" s="54">
        <v>30.7178</v>
      </c>
      <c r="E95" s="54">
        <v>30.102799999999998</v>
      </c>
      <c r="F95" s="54">
        <v>29.177800000000001</v>
      </c>
      <c r="G95" s="54">
        <v>31.384599999999999</v>
      </c>
      <c r="H95" s="54">
        <v>18.084599999999998</v>
      </c>
      <c r="I95" s="54">
        <v>30.284700000000001</v>
      </c>
      <c r="J95" s="54">
        <v>30.7134</v>
      </c>
      <c r="K95" s="54">
        <v>30.102799999999998</v>
      </c>
      <c r="L95" s="54">
        <v>29.177800000000001</v>
      </c>
      <c r="M95" s="54">
        <v>31.384599999999999</v>
      </c>
      <c r="N95" s="54">
        <v>18.084599999999998</v>
      </c>
      <c r="O95" s="54">
        <v>37.8643</v>
      </c>
      <c r="P95" s="54">
        <v>37.8643</v>
      </c>
      <c r="Q95" s="54">
        <v>0</v>
      </c>
      <c r="R95" s="54" t="s">
        <v>126</v>
      </c>
      <c r="S95" s="54">
        <v>0</v>
      </c>
      <c r="T95" s="54" t="s">
        <v>126</v>
      </c>
      <c r="U95" s="54">
        <v>19.676500000000001</v>
      </c>
      <c r="V95" s="54">
        <v>0</v>
      </c>
      <c r="W95" s="54">
        <v>19.676500000000001</v>
      </c>
      <c r="X95" s="54">
        <v>0</v>
      </c>
      <c r="Y95" s="54">
        <v>0</v>
      </c>
      <c r="Z95" s="54">
        <v>19.676500000000001</v>
      </c>
      <c r="AA95" s="54">
        <v>19.676500000000001</v>
      </c>
      <c r="AB95" s="54">
        <v>0</v>
      </c>
      <c r="AC95" s="54">
        <v>19.676500000000001</v>
      </c>
      <c r="AD95" s="54">
        <v>0</v>
      </c>
      <c r="AE95" s="54">
        <v>0</v>
      </c>
      <c r="AF95" s="54">
        <v>19.676500000000001</v>
      </c>
      <c r="AG95" s="54">
        <v>0</v>
      </c>
      <c r="AH95" s="54">
        <v>0</v>
      </c>
      <c r="AI95" s="54">
        <v>0</v>
      </c>
      <c r="AJ95" s="54" t="s">
        <v>126</v>
      </c>
      <c r="AK95" s="54">
        <v>0</v>
      </c>
      <c r="AL95" s="54" t="s">
        <v>126</v>
      </c>
      <c r="AM95" s="54">
        <v>21.5684</v>
      </c>
    </row>
    <row r="96" spans="1:39" hidden="1" outlineLevel="1">
      <c r="A96" s="12">
        <v>43132</v>
      </c>
      <c r="B96" s="54">
        <v>27.972999999999999</v>
      </c>
      <c r="C96" s="54">
        <v>29.724499999999999</v>
      </c>
      <c r="D96" s="54">
        <v>31.740300000000001</v>
      </c>
      <c r="E96" s="54">
        <v>29.172499999999999</v>
      </c>
      <c r="F96" s="54">
        <v>24.489699999999999</v>
      </c>
      <c r="G96" s="54">
        <v>31.5428</v>
      </c>
      <c r="H96" s="54">
        <v>18.942599999999999</v>
      </c>
      <c r="I96" s="54">
        <v>29.724399999999999</v>
      </c>
      <c r="J96" s="54">
        <v>31.740100000000002</v>
      </c>
      <c r="K96" s="54">
        <v>29.172499999999999</v>
      </c>
      <c r="L96" s="54">
        <v>24.489699999999999</v>
      </c>
      <c r="M96" s="54">
        <v>31.5428</v>
      </c>
      <c r="N96" s="54">
        <v>18.942599999999999</v>
      </c>
      <c r="O96" s="54">
        <v>37.412100000000002</v>
      </c>
      <c r="P96" s="54">
        <v>37.412100000000002</v>
      </c>
      <c r="Q96" s="54">
        <v>0</v>
      </c>
      <c r="R96" s="54">
        <v>0</v>
      </c>
      <c r="S96" s="54" t="s">
        <v>126</v>
      </c>
      <c r="T96" s="54" t="s">
        <v>126</v>
      </c>
      <c r="U96" s="54">
        <v>9.8637999999999995</v>
      </c>
      <c r="V96" s="54">
        <v>0</v>
      </c>
      <c r="W96" s="54">
        <v>9.8637999999999995</v>
      </c>
      <c r="X96" s="54">
        <v>0</v>
      </c>
      <c r="Y96" s="54">
        <v>19.215299999999999</v>
      </c>
      <c r="Z96" s="54">
        <v>0.49780000000000002</v>
      </c>
      <c r="AA96" s="54">
        <v>9.8637999999999995</v>
      </c>
      <c r="AB96" s="54">
        <v>0</v>
      </c>
      <c r="AC96" s="54">
        <v>9.8637999999999995</v>
      </c>
      <c r="AD96" s="54">
        <v>0</v>
      </c>
      <c r="AE96" s="54">
        <v>19.215299999999999</v>
      </c>
      <c r="AF96" s="54">
        <v>0.49780000000000002</v>
      </c>
      <c r="AG96" s="54">
        <v>0</v>
      </c>
      <c r="AH96" s="54">
        <v>0</v>
      </c>
      <c r="AI96" s="54">
        <v>0</v>
      </c>
      <c r="AJ96" s="54">
        <v>0</v>
      </c>
      <c r="AK96" s="54" t="s">
        <v>126</v>
      </c>
      <c r="AL96" s="54" t="s">
        <v>126</v>
      </c>
      <c r="AM96" s="54">
        <v>21.470300000000002</v>
      </c>
    </row>
    <row r="97" spans="1:39" hidden="1" outlineLevel="1">
      <c r="A97" s="12">
        <v>43160</v>
      </c>
      <c r="B97" s="54">
        <v>28.917200000000001</v>
      </c>
      <c r="C97" s="54">
        <v>30.956900000000001</v>
      </c>
      <c r="D97" s="54">
        <v>31.1706</v>
      </c>
      <c r="E97" s="54">
        <v>30.872199999999999</v>
      </c>
      <c r="F97" s="54">
        <v>26.932600000000001</v>
      </c>
      <c r="G97" s="54">
        <v>33.017400000000002</v>
      </c>
      <c r="H97" s="54">
        <v>19.416899999999998</v>
      </c>
      <c r="I97" s="54">
        <v>30.956800000000001</v>
      </c>
      <c r="J97" s="54">
        <v>31.170400000000001</v>
      </c>
      <c r="K97" s="54">
        <v>30.872199999999999</v>
      </c>
      <c r="L97" s="54">
        <v>26.932600000000001</v>
      </c>
      <c r="M97" s="54">
        <v>33.017400000000002</v>
      </c>
      <c r="N97" s="54">
        <v>19.416899999999998</v>
      </c>
      <c r="O97" s="54">
        <v>37.321399999999997</v>
      </c>
      <c r="P97" s="54">
        <v>37.321399999999997</v>
      </c>
      <c r="Q97" s="54">
        <v>0</v>
      </c>
      <c r="R97" s="54">
        <v>0</v>
      </c>
      <c r="S97" s="54" t="s">
        <v>126</v>
      </c>
      <c r="T97" s="54" t="s">
        <v>126</v>
      </c>
      <c r="U97" s="54">
        <v>17.762</v>
      </c>
      <c r="V97" s="54">
        <v>0</v>
      </c>
      <c r="W97" s="54">
        <v>17.762</v>
      </c>
      <c r="X97" s="54">
        <v>0</v>
      </c>
      <c r="Y97" s="54">
        <v>0</v>
      </c>
      <c r="Z97" s="54">
        <v>19.686900000000001</v>
      </c>
      <c r="AA97" s="54">
        <v>17.762</v>
      </c>
      <c r="AB97" s="54">
        <v>0</v>
      </c>
      <c r="AC97" s="54">
        <v>17.762</v>
      </c>
      <c r="AD97" s="54">
        <v>0</v>
      </c>
      <c r="AE97" s="54">
        <v>0</v>
      </c>
      <c r="AF97" s="54">
        <v>19.686900000000001</v>
      </c>
      <c r="AG97" s="54">
        <v>0</v>
      </c>
      <c r="AH97" s="54">
        <v>0</v>
      </c>
      <c r="AI97" s="54">
        <v>0</v>
      </c>
      <c r="AJ97" s="54">
        <v>0</v>
      </c>
      <c r="AK97" s="54" t="s">
        <v>126</v>
      </c>
      <c r="AL97" s="54" t="s">
        <v>126</v>
      </c>
      <c r="AM97" s="54">
        <v>21.2394</v>
      </c>
    </row>
    <row r="98" spans="1:39" hidden="1" outlineLevel="1">
      <c r="A98" s="12">
        <v>43191</v>
      </c>
      <c r="B98" s="54">
        <v>29.0624</v>
      </c>
      <c r="C98" s="54">
        <v>31.2652</v>
      </c>
      <c r="D98" s="54">
        <v>32.053699999999999</v>
      </c>
      <c r="E98" s="54">
        <v>31.031099999999999</v>
      </c>
      <c r="F98" s="54">
        <v>27.689499999999999</v>
      </c>
      <c r="G98" s="54">
        <v>33.553199999999997</v>
      </c>
      <c r="H98" s="54">
        <v>17.561399999999999</v>
      </c>
      <c r="I98" s="54">
        <v>31.265000000000001</v>
      </c>
      <c r="J98" s="54">
        <v>32.053100000000001</v>
      </c>
      <c r="K98" s="54">
        <v>31.031099999999999</v>
      </c>
      <c r="L98" s="54">
        <v>27.689499999999999</v>
      </c>
      <c r="M98" s="54">
        <v>33.553199999999997</v>
      </c>
      <c r="N98" s="54">
        <v>17.561399999999999</v>
      </c>
      <c r="O98" s="54">
        <v>36.681600000000003</v>
      </c>
      <c r="P98" s="54">
        <v>36.681600000000003</v>
      </c>
      <c r="Q98" s="54">
        <v>0</v>
      </c>
      <c r="R98" s="54">
        <v>0</v>
      </c>
      <c r="S98" s="54" t="s">
        <v>126</v>
      </c>
      <c r="T98" s="54" t="s">
        <v>126</v>
      </c>
      <c r="U98" s="54">
        <v>14.476800000000001</v>
      </c>
      <c r="V98" s="54">
        <v>0</v>
      </c>
      <c r="W98" s="54">
        <v>14.476800000000001</v>
      </c>
      <c r="X98" s="54">
        <v>0</v>
      </c>
      <c r="Y98" s="54">
        <v>0</v>
      </c>
      <c r="Z98" s="54">
        <v>18.619</v>
      </c>
      <c r="AA98" s="54">
        <v>14.476800000000001</v>
      </c>
      <c r="AB98" s="54">
        <v>0</v>
      </c>
      <c r="AC98" s="54">
        <v>14.476800000000001</v>
      </c>
      <c r="AD98" s="54">
        <v>0</v>
      </c>
      <c r="AE98" s="54">
        <v>0</v>
      </c>
      <c r="AF98" s="54">
        <v>18.619</v>
      </c>
      <c r="AG98" s="54">
        <v>0</v>
      </c>
      <c r="AH98" s="54">
        <v>0</v>
      </c>
      <c r="AI98" s="54">
        <v>0</v>
      </c>
      <c r="AJ98" s="54">
        <v>0</v>
      </c>
      <c r="AK98" s="54" t="s">
        <v>126</v>
      </c>
      <c r="AL98" s="54" t="s">
        <v>126</v>
      </c>
      <c r="AM98" s="54">
        <v>21.911799999999999</v>
      </c>
    </row>
    <row r="99" spans="1:39" hidden="1" outlineLevel="1">
      <c r="A99" s="12">
        <v>43221</v>
      </c>
      <c r="B99" s="54">
        <v>29.496300000000002</v>
      </c>
      <c r="C99" s="54">
        <v>31.121099999999998</v>
      </c>
      <c r="D99" s="54">
        <v>31.884599999999999</v>
      </c>
      <c r="E99" s="54">
        <v>30.847200000000001</v>
      </c>
      <c r="F99" s="54">
        <v>26.912600000000001</v>
      </c>
      <c r="G99" s="54">
        <v>32.250599999999999</v>
      </c>
      <c r="H99" s="54">
        <v>18.752099999999999</v>
      </c>
      <c r="I99" s="54">
        <v>31.121099999999998</v>
      </c>
      <c r="J99" s="54">
        <v>31.884499999999999</v>
      </c>
      <c r="K99" s="54">
        <v>30.847200000000001</v>
      </c>
      <c r="L99" s="54">
        <v>26.912600000000001</v>
      </c>
      <c r="M99" s="54">
        <v>32.250599999999999</v>
      </c>
      <c r="N99" s="54">
        <v>18.752099999999999</v>
      </c>
      <c r="O99" s="54">
        <v>37.585099999999997</v>
      </c>
      <c r="P99" s="54">
        <v>37.585099999999997</v>
      </c>
      <c r="Q99" s="54">
        <v>0</v>
      </c>
      <c r="R99" s="54">
        <v>0</v>
      </c>
      <c r="S99" s="54" t="s">
        <v>126</v>
      </c>
      <c r="T99" s="54" t="s">
        <v>126</v>
      </c>
      <c r="U99" s="54">
        <v>18.842700000000001</v>
      </c>
      <c r="V99" s="54">
        <v>0</v>
      </c>
      <c r="W99" s="54">
        <v>18.842700000000001</v>
      </c>
      <c r="X99" s="54">
        <v>0</v>
      </c>
      <c r="Y99" s="54">
        <v>0</v>
      </c>
      <c r="Z99" s="54">
        <v>18.842700000000001</v>
      </c>
      <c r="AA99" s="54">
        <v>18.842700000000001</v>
      </c>
      <c r="AB99" s="54">
        <v>0</v>
      </c>
      <c r="AC99" s="54">
        <v>18.842700000000001</v>
      </c>
      <c r="AD99" s="54">
        <v>0</v>
      </c>
      <c r="AE99" s="54">
        <v>0</v>
      </c>
      <c r="AF99" s="54">
        <v>18.842700000000001</v>
      </c>
      <c r="AG99" s="54">
        <v>0</v>
      </c>
      <c r="AH99" s="54">
        <v>0</v>
      </c>
      <c r="AI99" s="54">
        <v>0</v>
      </c>
      <c r="AJ99" s="54">
        <v>0</v>
      </c>
      <c r="AK99" s="54" t="s">
        <v>126</v>
      </c>
      <c r="AL99" s="54" t="s">
        <v>126</v>
      </c>
      <c r="AM99" s="54">
        <v>21.8963</v>
      </c>
    </row>
    <row r="100" spans="1:39" hidden="1" outlineLevel="1">
      <c r="A100" s="12">
        <v>43252</v>
      </c>
      <c r="B100" s="54">
        <v>30.258900000000001</v>
      </c>
      <c r="C100" s="54">
        <v>32.655700000000003</v>
      </c>
      <c r="D100" s="54">
        <v>32.501600000000003</v>
      </c>
      <c r="E100" s="54">
        <v>32.693100000000001</v>
      </c>
      <c r="F100" s="54">
        <v>27.799499999999998</v>
      </c>
      <c r="G100" s="54">
        <v>33.836100000000002</v>
      </c>
      <c r="H100" s="54">
        <v>23.961200000000002</v>
      </c>
      <c r="I100" s="54">
        <v>32.655700000000003</v>
      </c>
      <c r="J100" s="54">
        <v>32.5015</v>
      </c>
      <c r="K100" s="54">
        <v>32.693100000000001</v>
      </c>
      <c r="L100" s="54">
        <v>27.799499999999998</v>
      </c>
      <c r="M100" s="54">
        <v>33.836100000000002</v>
      </c>
      <c r="N100" s="54">
        <v>23.961200000000002</v>
      </c>
      <c r="O100" s="54">
        <v>36.654299999999999</v>
      </c>
      <c r="P100" s="54">
        <v>36.654299999999999</v>
      </c>
      <c r="Q100" s="54" t="s">
        <v>126</v>
      </c>
      <c r="R100" s="54" t="s">
        <v>126</v>
      </c>
      <c r="S100" s="54" t="s">
        <v>126</v>
      </c>
      <c r="T100" s="54" t="s">
        <v>126</v>
      </c>
      <c r="U100" s="54">
        <v>18.048999999999999</v>
      </c>
      <c r="V100" s="54">
        <v>0</v>
      </c>
      <c r="W100" s="54">
        <v>18.048999999999999</v>
      </c>
      <c r="X100" s="54">
        <v>0</v>
      </c>
      <c r="Y100" s="54">
        <v>0</v>
      </c>
      <c r="Z100" s="54">
        <v>18.048999999999999</v>
      </c>
      <c r="AA100" s="54">
        <v>18.048999999999999</v>
      </c>
      <c r="AB100" s="54">
        <v>0</v>
      </c>
      <c r="AC100" s="54">
        <v>18.048999999999999</v>
      </c>
      <c r="AD100" s="54">
        <v>0</v>
      </c>
      <c r="AE100" s="54">
        <v>0</v>
      </c>
      <c r="AF100" s="54">
        <v>18.048999999999999</v>
      </c>
      <c r="AG100" s="54">
        <v>0</v>
      </c>
      <c r="AH100" s="54">
        <v>0</v>
      </c>
      <c r="AI100" s="54" t="s">
        <v>126</v>
      </c>
      <c r="AJ100" s="54" t="s">
        <v>126</v>
      </c>
      <c r="AK100" s="54" t="s">
        <v>126</v>
      </c>
      <c r="AL100" s="54" t="s">
        <v>126</v>
      </c>
      <c r="AM100" s="54">
        <v>22.7774</v>
      </c>
    </row>
    <row r="101" spans="1:39" hidden="1" outlineLevel="1">
      <c r="A101" s="12">
        <v>43282</v>
      </c>
      <c r="B101" s="54">
        <v>32.768099999999997</v>
      </c>
      <c r="C101" s="54">
        <v>35.009900000000002</v>
      </c>
      <c r="D101" s="54">
        <v>32.663400000000003</v>
      </c>
      <c r="E101" s="54">
        <v>35.738500000000002</v>
      </c>
      <c r="F101" s="54">
        <v>29.420999999999999</v>
      </c>
      <c r="G101" s="54">
        <v>37.801200000000001</v>
      </c>
      <c r="H101" s="54">
        <v>25.988399999999999</v>
      </c>
      <c r="I101" s="54">
        <v>35.064</v>
      </c>
      <c r="J101" s="54">
        <v>32.6631</v>
      </c>
      <c r="K101" s="54">
        <v>35.812199999999997</v>
      </c>
      <c r="L101" s="54">
        <v>29.420999999999999</v>
      </c>
      <c r="M101" s="54">
        <v>37.801200000000001</v>
      </c>
      <c r="N101" s="54">
        <v>26.743400000000001</v>
      </c>
      <c r="O101" s="54">
        <v>14.933199999999999</v>
      </c>
      <c r="P101" s="54">
        <v>37.075299999999999</v>
      </c>
      <c r="Q101" s="54">
        <v>14.8</v>
      </c>
      <c r="R101" s="54" t="s">
        <v>126</v>
      </c>
      <c r="S101" s="54" t="s">
        <v>126</v>
      </c>
      <c r="T101" s="54">
        <v>14.8</v>
      </c>
      <c r="U101" s="54">
        <v>18.8812</v>
      </c>
      <c r="V101" s="54">
        <v>0</v>
      </c>
      <c r="W101" s="54">
        <v>18.8812</v>
      </c>
      <c r="X101" s="54">
        <v>0</v>
      </c>
      <c r="Y101" s="54">
        <v>19.4892</v>
      </c>
      <c r="Z101" s="54">
        <v>18.638100000000001</v>
      </c>
      <c r="AA101" s="54">
        <v>18.8812</v>
      </c>
      <c r="AB101" s="54">
        <v>0</v>
      </c>
      <c r="AC101" s="54">
        <v>18.8812</v>
      </c>
      <c r="AD101" s="54">
        <v>0</v>
      </c>
      <c r="AE101" s="54">
        <v>19.4892</v>
      </c>
      <c r="AF101" s="54">
        <v>18.638100000000001</v>
      </c>
      <c r="AG101" s="54">
        <v>0</v>
      </c>
      <c r="AH101" s="54">
        <v>0</v>
      </c>
      <c r="AI101" s="54">
        <v>0</v>
      </c>
      <c r="AJ101" s="54" t="s">
        <v>126</v>
      </c>
      <c r="AK101" s="54" t="s">
        <v>126</v>
      </c>
      <c r="AL101" s="54">
        <v>0</v>
      </c>
      <c r="AM101" s="54">
        <v>23.713699999999999</v>
      </c>
    </row>
    <row r="102" spans="1:39" hidden="1" outlineLevel="1">
      <c r="A102" s="12">
        <v>43313</v>
      </c>
      <c r="B102" s="54">
        <v>31.156400000000001</v>
      </c>
      <c r="C102" s="54">
        <v>33.114800000000002</v>
      </c>
      <c r="D102" s="54">
        <v>32.081899999999997</v>
      </c>
      <c r="E102" s="54">
        <v>33.511400000000002</v>
      </c>
      <c r="F102" s="54">
        <v>30.823399999999999</v>
      </c>
      <c r="G102" s="54">
        <v>35.664499999999997</v>
      </c>
      <c r="H102" s="54">
        <v>17.001899999999999</v>
      </c>
      <c r="I102" s="54">
        <v>33.114600000000003</v>
      </c>
      <c r="J102" s="54">
        <v>32.081400000000002</v>
      </c>
      <c r="K102" s="54">
        <v>33.511400000000002</v>
      </c>
      <c r="L102" s="54">
        <v>30.823399999999999</v>
      </c>
      <c r="M102" s="54">
        <v>35.664499999999997</v>
      </c>
      <c r="N102" s="54">
        <v>17.001899999999999</v>
      </c>
      <c r="O102" s="54">
        <v>37.7712</v>
      </c>
      <c r="P102" s="54">
        <v>37.7712</v>
      </c>
      <c r="Q102" s="54" t="s">
        <v>126</v>
      </c>
      <c r="R102" s="54" t="s">
        <v>126</v>
      </c>
      <c r="S102" s="54" t="s">
        <v>126</v>
      </c>
      <c r="T102" s="54" t="s">
        <v>126</v>
      </c>
      <c r="U102" s="54">
        <v>6.4939</v>
      </c>
      <c r="V102" s="54">
        <v>0</v>
      </c>
      <c r="W102" s="54">
        <v>6.4939</v>
      </c>
      <c r="X102" s="54">
        <v>0</v>
      </c>
      <c r="Y102" s="54">
        <v>0</v>
      </c>
      <c r="Z102" s="54">
        <v>11.753500000000001</v>
      </c>
      <c r="AA102" s="54">
        <v>6.4939</v>
      </c>
      <c r="AB102" s="54">
        <v>0</v>
      </c>
      <c r="AC102" s="54">
        <v>6.4939</v>
      </c>
      <c r="AD102" s="54">
        <v>0</v>
      </c>
      <c r="AE102" s="54">
        <v>0</v>
      </c>
      <c r="AF102" s="54">
        <v>11.753500000000001</v>
      </c>
      <c r="AG102" s="54">
        <v>0</v>
      </c>
      <c r="AH102" s="54">
        <v>0</v>
      </c>
      <c r="AI102" s="54" t="s">
        <v>126</v>
      </c>
      <c r="AJ102" s="54" t="s">
        <v>126</v>
      </c>
      <c r="AK102" s="54" t="s">
        <v>126</v>
      </c>
      <c r="AL102" s="54" t="s">
        <v>126</v>
      </c>
      <c r="AM102" s="54">
        <v>24.6462</v>
      </c>
    </row>
    <row r="103" spans="1:39" hidden="1" outlineLevel="1">
      <c r="A103" s="12">
        <v>43344</v>
      </c>
      <c r="B103" s="54">
        <v>31.434000000000001</v>
      </c>
      <c r="C103" s="54">
        <v>33.0319</v>
      </c>
      <c r="D103" s="54">
        <v>32.6479</v>
      </c>
      <c r="E103" s="54">
        <v>33.145800000000001</v>
      </c>
      <c r="F103" s="54">
        <v>26.131699999999999</v>
      </c>
      <c r="G103" s="54">
        <v>36.436900000000001</v>
      </c>
      <c r="H103" s="54">
        <v>19.495000000000001</v>
      </c>
      <c r="I103" s="54">
        <v>33.202300000000001</v>
      </c>
      <c r="J103" s="54">
        <v>32.644799999999996</v>
      </c>
      <c r="K103" s="54">
        <v>33.369599999999998</v>
      </c>
      <c r="L103" s="54">
        <v>26.131699999999999</v>
      </c>
      <c r="M103" s="54">
        <v>36.436900000000001</v>
      </c>
      <c r="N103" s="54">
        <v>20.2209</v>
      </c>
      <c r="O103" s="54">
        <v>15.641299999999999</v>
      </c>
      <c r="P103" s="54">
        <v>40.002499999999998</v>
      </c>
      <c r="Q103" s="54">
        <v>15.4</v>
      </c>
      <c r="R103" s="54" t="s">
        <v>126</v>
      </c>
      <c r="S103" s="54" t="s">
        <v>126</v>
      </c>
      <c r="T103" s="54">
        <v>15.4</v>
      </c>
      <c r="U103" s="54">
        <v>19.9556</v>
      </c>
      <c r="V103" s="54">
        <v>0</v>
      </c>
      <c r="W103" s="54">
        <v>19.9556</v>
      </c>
      <c r="X103" s="54">
        <v>0</v>
      </c>
      <c r="Y103" s="54">
        <v>0</v>
      </c>
      <c r="Z103" s="54">
        <v>19.9556</v>
      </c>
      <c r="AA103" s="54">
        <v>19.9556</v>
      </c>
      <c r="AB103" s="54">
        <v>0</v>
      </c>
      <c r="AC103" s="54">
        <v>19.9556</v>
      </c>
      <c r="AD103" s="54">
        <v>0</v>
      </c>
      <c r="AE103" s="54">
        <v>0</v>
      </c>
      <c r="AF103" s="54">
        <v>19.9556</v>
      </c>
      <c r="AG103" s="54">
        <v>0</v>
      </c>
      <c r="AH103" s="54">
        <v>0</v>
      </c>
      <c r="AI103" s="54">
        <v>0</v>
      </c>
      <c r="AJ103" s="54" t="s">
        <v>126</v>
      </c>
      <c r="AK103" s="54" t="s">
        <v>126</v>
      </c>
      <c r="AL103" s="54">
        <v>0</v>
      </c>
      <c r="AM103" s="54">
        <v>25.818999999999999</v>
      </c>
    </row>
    <row r="104" spans="1:39" hidden="1" outlineLevel="1">
      <c r="A104" s="12">
        <v>43374</v>
      </c>
      <c r="B104" s="54">
        <v>33.232500000000002</v>
      </c>
      <c r="C104" s="54">
        <v>35.423200000000001</v>
      </c>
      <c r="D104" s="54">
        <v>42.424999999999997</v>
      </c>
      <c r="E104" s="54">
        <v>33.786900000000003</v>
      </c>
      <c r="F104" s="54">
        <v>34.158299999999997</v>
      </c>
      <c r="G104" s="54">
        <v>34.817500000000003</v>
      </c>
      <c r="H104" s="54">
        <v>20.570699999999999</v>
      </c>
      <c r="I104" s="54">
        <v>35.423200000000001</v>
      </c>
      <c r="J104" s="54">
        <v>42.4253</v>
      </c>
      <c r="K104" s="54">
        <v>33.786900000000003</v>
      </c>
      <c r="L104" s="54">
        <v>34.158299999999997</v>
      </c>
      <c r="M104" s="54">
        <v>34.817500000000003</v>
      </c>
      <c r="N104" s="54">
        <v>20.570699999999999</v>
      </c>
      <c r="O104" s="54">
        <v>36.433700000000002</v>
      </c>
      <c r="P104" s="54">
        <v>36.433700000000002</v>
      </c>
      <c r="Q104" s="54" t="s">
        <v>126</v>
      </c>
      <c r="R104" s="54" t="s">
        <v>126</v>
      </c>
      <c r="S104" s="54" t="s">
        <v>126</v>
      </c>
      <c r="T104" s="54" t="s">
        <v>126</v>
      </c>
      <c r="U104" s="54">
        <v>19.912299999999998</v>
      </c>
      <c r="V104" s="54">
        <v>0</v>
      </c>
      <c r="W104" s="54">
        <v>19.912299999999998</v>
      </c>
      <c r="X104" s="54">
        <v>0</v>
      </c>
      <c r="Y104" s="54">
        <v>0</v>
      </c>
      <c r="Z104" s="54">
        <v>19.912299999999998</v>
      </c>
      <c r="AA104" s="54">
        <v>19.912299999999998</v>
      </c>
      <c r="AB104" s="54">
        <v>0</v>
      </c>
      <c r="AC104" s="54">
        <v>19.912299999999998</v>
      </c>
      <c r="AD104" s="54">
        <v>0</v>
      </c>
      <c r="AE104" s="54">
        <v>0</v>
      </c>
      <c r="AF104" s="54">
        <v>19.912299999999998</v>
      </c>
      <c r="AG104" s="54">
        <v>0</v>
      </c>
      <c r="AH104" s="54">
        <v>0</v>
      </c>
      <c r="AI104" s="54" t="s">
        <v>126</v>
      </c>
      <c r="AJ104" s="54" t="s">
        <v>126</v>
      </c>
      <c r="AK104" s="54" t="s">
        <v>126</v>
      </c>
      <c r="AL104" s="54" t="s">
        <v>126</v>
      </c>
      <c r="AM104" s="54">
        <v>25.630299999999998</v>
      </c>
    </row>
    <row r="105" spans="1:39" hidden="1" outlineLevel="1">
      <c r="A105" s="12">
        <v>43405</v>
      </c>
      <c r="B105" s="54">
        <v>32.447800000000001</v>
      </c>
      <c r="C105" s="54">
        <v>34.120699999999999</v>
      </c>
      <c r="D105" s="54">
        <v>42.206699999999998</v>
      </c>
      <c r="E105" s="54">
        <v>33.288899999999998</v>
      </c>
      <c r="F105" s="54">
        <v>34.5989</v>
      </c>
      <c r="G105" s="54">
        <v>34.6374</v>
      </c>
      <c r="H105" s="54">
        <v>16.4543</v>
      </c>
      <c r="I105" s="54">
        <v>34.133499999999998</v>
      </c>
      <c r="J105" s="54">
        <v>42.207700000000003</v>
      </c>
      <c r="K105" s="54">
        <v>33.302700000000002</v>
      </c>
      <c r="L105" s="54">
        <v>34.5989</v>
      </c>
      <c r="M105" s="54">
        <v>34.6374</v>
      </c>
      <c r="N105" s="54">
        <v>16.471299999999999</v>
      </c>
      <c r="O105" s="54">
        <v>16.3033</v>
      </c>
      <c r="P105" s="54">
        <v>40.095100000000002</v>
      </c>
      <c r="Q105" s="54">
        <v>14.8</v>
      </c>
      <c r="R105" s="54" t="s">
        <v>126</v>
      </c>
      <c r="S105" s="54" t="s">
        <v>126</v>
      </c>
      <c r="T105" s="54">
        <v>14.8</v>
      </c>
      <c r="U105" s="54">
        <v>19.72</v>
      </c>
      <c r="V105" s="54">
        <v>0</v>
      </c>
      <c r="W105" s="54">
        <v>19.72</v>
      </c>
      <c r="X105" s="54">
        <v>0</v>
      </c>
      <c r="Y105" s="54">
        <v>0</v>
      </c>
      <c r="Z105" s="54">
        <v>19.72</v>
      </c>
      <c r="AA105" s="54">
        <v>19.72</v>
      </c>
      <c r="AB105" s="54">
        <v>0</v>
      </c>
      <c r="AC105" s="54">
        <v>19.72</v>
      </c>
      <c r="AD105" s="54">
        <v>0</v>
      </c>
      <c r="AE105" s="54">
        <v>0</v>
      </c>
      <c r="AF105" s="54">
        <v>19.72</v>
      </c>
      <c r="AG105" s="54">
        <v>0</v>
      </c>
      <c r="AH105" s="54">
        <v>0</v>
      </c>
      <c r="AI105" s="54">
        <v>0</v>
      </c>
      <c r="AJ105" s="54" t="s">
        <v>126</v>
      </c>
      <c r="AK105" s="54" t="s">
        <v>126</v>
      </c>
      <c r="AL105" s="54">
        <v>0</v>
      </c>
      <c r="AM105" s="54">
        <v>26.429600000000001</v>
      </c>
    </row>
    <row r="106" spans="1:39" hidden="1" outlineLevel="1">
      <c r="A106" s="12">
        <v>43435</v>
      </c>
      <c r="B106" s="54">
        <v>31.694099999999999</v>
      </c>
      <c r="C106" s="54">
        <v>33.071100000000001</v>
      </c>
      <c r="D106" s="54">
        <v>39.092500000000001</v>
      </c>
      <c r="E106" s="54">
        <v>32.503599999999999</v>
      </c>
      <c r="F106" s="54">
        <v>34.296399999999998</v>
      </c>
      <c r="G106" s="54">
        <v>33.523699999999998</v>
      </c>
      <c r="H106" s="54">
        <v>18.6708</v>
      </c>
      <c r="I106" s="54">
        <v>33.070500000000003</v>
      </c>
      <c r="J106" s="54">
        <v>39.0901</v>
      </c>
      <c r="K106" s="54">
        <v>32.503599999999999</v>
      </c>
      <c r="L106" s="54">
        <v>34.296399999999998</v>
      </c>
      <c r="M106" s="54">
        <v>33.523699999999998</v>
      </c>
      <c r="N106" s="54">
        <v>18.6708</v>
      </c>
      <c r="O106" s="54">
        <v>42.272300000000001</v>
      </c>
      <c r="P106" s="54">
        <v>42.272300000000001</v>
      </c>
      <c r="Q106" s="54" t="s">
        <v>126</v>
      </c>
      <c r="R106" s="54" t="s">
        <v>126</v>
      </c>
      <c r="S106" s="54" t="s">
        <v>126</v>
      </c>
      <c r="T106" s="54" t="s">
        <v>126</v>
      </c>
      <c r="U106" s="54">
        <v>20.469100000000001</v>
      </c>
      <c r="V106" s="54">
        <v>0</v>
      </c>
      <c r="W106" s="54">
        <v>20.469100000000001</v>
      </c>
      <c r="X106" s="54">
        <v>0</v>
      </c>
      <c r="Y106" s="54">
        <v>26.0962</v>
      </c>
      <c r="Z106" s="54">
        <v>19.482500000000002</v>
      </c>
      <c r="AA106" s="54">
        <v>20.469100000000001</v>
      </c>
      <c r="AB106" s="54">
        <v>0</v>
      </c>
      <c r="AC106" s="54">
        <v>20.469100000000001</v>
      </c>
      <c r="AD106" s="54">
        <v>0</v>
      </c>
      <c r="AE106" s="54">
        <v>26.0962</v>
      </c>
      <c r="AF106" s="54">
        <v>19.482500000000002</v>
      </c>
      <c r="AG106" s="54">
        <v>0</v>
      </c>
      <c r="AH106" s="54">
        <v>0</v>
      </c>
      <c r="AI106" s="54" t="s">
        <v>126</v>
      </c>
      <c r="AJ106" s="54" t="s">
        <v>126</v>
      </c>
      <c r="AK106" s="54" t="s">
        <v>126</v>
      </c>
      <c r="AL106" s="54" t="s">
        <v>126</v>
      </c>
      <c r="AM106" s="54">
        <v>26.303999999999998</v>
      </c>
    </row>
    <row r="107" spans="1:39" hidden="1" outlineLevel="1">
      <c r="A107" s="12">
        <v>43466</v>
      </c>
      <c r="B107" s="54">
        <v>32.068800000000003</v>
      </c>
      <c r="C107" s="54">
        <v>35.0197</v>
      </c>
      <c r="D107" s="54">
        <v>41.077199999999998</v>
      </c>
      <c r="E107" s="54">
        <v>34.584299999999999</v>
      </c>
      <c r="F107" s="54">
        <v>38.458599999999997</v>
      </c>
      <c r="G107" s="54">
        <v>33.245100000000001</v>
      </c>
      <c r="H107" s="54">
        <v>17.2926</v>
      </c>
      <c r="I107" s="54">
        <v>35.019300000000001</v>
      </c>
      <c r="J107" s="54">
        <v>41.075499999999998</v>
      </c>
      <c r="K107" s="54">
        <v>34.584299999999999</v>
      </c>
      <c r="L107" s="54">
        <v>38.458599999999997</v>
      </c>
      <c r="M107" s="54">
        <v>33.245100000000001</v>
      </c>
      <c r="N107" s="54">
        <v>17.2926</v>
      </c>
      <c r="O107" s="54">
        <v>43.8249</v>
      </c>
      <c r="P107" s="54">
        <v>43.8249</v>
      </c>
      <c r="Q107" s="54">
        <v>0</v>
      </c>
      <c r="R107" s="54">
        <v>0</v>
      </c>
      <c r="S107" s="54" t="s">
        <v>126</v>
      </c>
      <c r="T107" s="54" t="s">
        <v>126</v>
      </c>
      <c r="U107" s="54">
        <v>22.054600000000001</v>
      </c>
      <c r="V107" s="54">
        <v>0</v>
      </c>
      <c r="W107" s="54">
        <v>22.054600000000001</v>
      </c>
      <c r="X107" s="54">
        <v>0</v>
      </c>
      <c r="Y107" s="54">
        <v>25.338699999999999</v>
      </c>
      <c r="Z107" s="54">
        <v>20</v>
      </c>
      <c r="AA107" s="54">
        <v>22.054600000000001</v>
      </c>
      <c r="AB107" s="54">
        <v>0</v>
      </c>
      <c r="AC107" s="54">
        <v>22.054600000000001</v>
      </c>
      <c r="AD107" s="54">
        <v>0</v>
      </c>
      <c r="AE107" s="54">
        <v>25.338699999999999</v>
      </c>
      <c r="AF107" s="54">
        <v>20</v>
      </c>
      <c r="AG107" s="54">
        <v>0</v>
      </c>
      <c r="AH107" s="54">
        <v>0</v>
      </c>
      <c r="AI107" s="54">
        <v>0</v>
      </c>
      <c r="AJ107" s="54">
        <v>0</v>
      </c>
      <c r="AK107" s="54" t="s">
        <v>126</v>
      </c>
      <c r="AL107" s="54" t="s">
        <v>126</v>
      </c>
      <c r="AM107" s="54">
        <v>22.813600000000001</v>
      </c>
    </row>
    <row r="108" spans="1:39" hidden="1" outlineLevel="1">
      <c r="A108" s="12">
        <v>43497</v>
      </c>
      <c r="B108" s="54">
        <v>32.802500000000002</v>
      </c>
      <c r="C108" s="54">
        <v>35.192500000000003</v>
      </c>
      <c r="D108" s="54">
        <v>42.776699999999998</v>
      </c>
      <c r="E108" s="54">
        <v>34.517600000000002</v>
      </c>
      <c r="F108" s="54">
        <v>38.061900000000001</v>
      </c>
      <c r="G108" s="54">
        <v>33.190399999999997</v>
      </c>
      <c r="H108" s="54">
        <v>16.540800000000001</v>
      </c>
      <c r="I108" s="54">
        <v>35.092799999999997</v>
      </c>
      <c r="J108" s="54">
        <v>41.893999999999998</v>
      </c>
      <c r="K108" s="54">
        <v>34.517600000000002</v>
      </c>
      <c r="L108" s="54">
        <v>38.061900000000001</v>
      </c>
      <c r="M108" s="54">
        <v>33.190399999999997</v>
      </c>
      <c r="N108" s="54">
        <v>16.540800000000001</v>
      </c>
      <c r="O108" s="54">
        <v>59.652500000000003</v>
      </c>
      <c r="P108" s="54">
        <v>59.652500000000003</v>
      </c>
      <c r="Q108" s="54" t="s">
        <v>126</v>
      </c>
      <c r="R108" s="54" t="s">
        <v>126</v>
      </c>
      <c r="S108" s="54" t="s">
        <v>126</v>
      </c>
      <c r="T108" s="54" t="s">
        <v>126</v>
      </c>
      <c r="U108" s="54">
        <v>11.2578</v>
      </c>
      <c r="V108" s="54">
        <v>0</v>
      </c>
      <c r="W108" s="54">
        <v>11.2578</v>
      </c>
      <c r="X108" s="54">
        <v>0</v>
      </c>
      <c r="Y108" s="54">
        <v>0</v>
      </c>
      <c r="Z108" s="54">
        <v>19.978400000000001</v>
      </c>
      <c r="AA108" s="54">
        <v>11.2578</v>
      </c>
      <c r="AB108" s="54">
        <v>0</v>
      </c>
      <c r="AC108" s="54">
        <v>11.2578</v>
      </c>
      <c r="AD108" s="54">
        <v>0</v>
      </c>
      <c r="AE108" s="54">
        <v>0</v>
      </c>
      <c r="AF108" s="54">
        <v>19.978400000000001</v>
      </c>
      <c r="AG108" s="54">
        <v>0</v>
      </c>
      <c r="AH108" s="54">
        <v>0</v>
      </c>
      <c r="AI108" s="54" t="s">
        <v>126</v>
      </c>
      <c r="AJ108" s="54" t="s">
        <v>126</v>
      </c>
      <c r="AK108" s="54" t="s">
        <v>126</v>
      </c>
      <c r="AL108" s="54" t="s">
        <v>126</v>
      </c>
      <c r="AM108" s="54">
        <v>25.7346</v>
      </c>
    </row>
    <row r="109" spans="1:39" hidden="1" outlineLevel="1">
      <c r="A109" s="12">
        <v>43525</v>
      </c>
      <c r="B109" s="54">
        <v>30.851199999999999</v>
      </c>
      <c r="C109" s="54">
        <v>31.711200000000002</v>
      </c>
      <c r="D109" s="54">
        <v>42.311900000000001</v>
      </c>
      <c r="E109" s="54">
        <v>30.7879</v>
      </c>
      <c r="F109" s="54">
        <v>30.485099999999999</v>
      </c>
      <c r="G109" s="54">
        <v>32.027900000000002</v>
      </c>
      <c r="H109" s="54">
        <v>17.062999999999999</v>
      </c>
      <c r="I109" s="54">
        <v>31.710799999999999</v>
      </c>
      <c r="J109" s="54">
        <v>42.317500000000003</v>
      </c>
      <c r="K109" s="54">
        <v>30.7879</v>
      </c>
      <c r="L109" s="54">
        <v>30.485099999999999</v>
      </c>
      <c r="M109" s="54">
        <v>32.027900000000002</v>
      </c>
      <c r="N109" s="54">
        <v>17.062999999999999</v>
      </c>
      <c r="O109" s="54">
        <v>36.392699999999998</v>
      </c>
      <c r="P109" s="54">
        <v>36.392699999999998</v>
      </c>
      <c r="Q109" s="54">
        <v>0</v>
      </c>
      <c r="R109" s="54">
        <v>0</v>
      </c>
      <c r="S109" s="54" t="s">
        <v>126</v>
      </c>
      <c r="T109" s="54" t="s">
        <v>126</v>
      </c>
      <c r="U109" s="54">
        <v>8.8312000000000008</v>
      </c>
      <c r="V109" s="54">
        <v>0</v>
      </c>
      <c r="W109" s="54">
        <v>8.8312000000000008</v>
      </c>
      <c r="X109" s="54">
        <v>0</v>
      </c>
      <c r="Y109" s="54">
        <v>2.5609000000000002</v>
      </c>
      <c r="Z109" s="54">
        <v>19.985900000000001</v>
      </c>
      <c r="AA109" s="54">
        <v>8.8312000000000008</v>
      </c>
      <c r="AB109" s="54">
        <v>0</v>
      </c>
      <c r="AC109" s="54">
        <v>8.8312000000000008</v>
      </c>
      <c r="AD109" s="54">
        <v>0</v>
      </c>
      <c r="AE109" s="54">
        <v>2.5609000000000002</v>
      </c>
      <c r="AF109" s="54">
        <v>19.985900000000001</v>
      </c>
      <c r="AG109" s="54">
        <v>0</v>
      </c>
      <c r="AH109" s="54">
        <v>0</v>
      </c>
      <c r="AI109" s="54">
        <v>0</v>
      </c>
      <c r="AJ109" s="54">
        <v>0</v>
      </c>
      <c r="AK109" s="54" t="s">
        <v>126</v>
      </c>
      <c r="AL109" s="54" t="s">
        <v>126</v>
      </c>
      <c r="AM109" s="54">
        <v>27.719899999999999</v>
      </c>
    </row>
    <row r="110" spans="1:39" hidden="1" outlineLevel="1">
      <c r="A110" s="12">
        <v>43556</v>
      </c>
      <c r="B110" s="54">
        <v>32.094000000000001</v>
      </c>
      <c r="C110" s="54">
        <v>33.706899999999997</v>
      </c>
      <c r="D110" s="54">
        <v>42.382899999999999</v>
      </c>
      <c r="E110" s="54">
        <v>32.871600000000001</v>
      </c>
      <c r="F110" s="54">
        <v>36.5899</v>
      </c>
      <c r="G110" s="54">
        <v>31.9056</v>
      </c>
      <c r="H110" s="54">
        <v>18.935400000000001</v>
      </c>
      <c r="I110" s="54">
        <v>33.706800000000001</v>
      </c>
      <c r="J110" s="54">
        <v>42.385599999999997</v>
      </c>
      <c r="K110" s="54">
        <v>32.871600000000001</v>
      </c>
      <c r="L110" s="54">
        <v>36.5899</v>
      </c>
      <c r="M110" s="54">
        <v>31.9056</v>
      </c>
      <c r="N110" s="54">
        <v>18.935400000000001</v>
      </c>
      <c r="O110" s="54">
        <v>36.502200000000002</v>
      </c>
      <c r="P110" s="54">
        <v>36.502200000000002</v>
      </c>
      <c r="Q110" s="54" t="s">
        <v>126</v>
      </c>
      <c r="R110" s="54" t="s">
        <v>126</v>
      </c>
      <c r="S110" s="54" t="s">
        <v>126</v>
      </c>
      <c r="T110" s="54" t="s">
        <v>126</v>
      </c>
      <c r="U110" s="54">
        <v>18.314499999999999</v>
      </c>
      <c r="V110" s="54">
        <v>0</v>
      </c>
      <c r="W110" s="54">
        <v>18.314499999999999</v>
      </c>
      <c r="X110" s="54">
        <v>0</v>
      </c>
      <c r="Y110" s="54">
        <v>13</v>
      </c>
      <c r="Z110" s="54">
        <v>19.801600000000001</v>
      </c>
      <c r="AA110" s="54">
        <v>18.314499999999999</v>
      </c>
      <c r="AB110" s="54">
        <v>0</v>
      </c>
      <c r="AC110" s="54">
        <v>18.314499999999999</v>
      </c>
      <c r="AD110" s="54">
        <v>0</v>
      </c>
      <c r="AE110" s="54">
        <v>13</v>
      </c>
      <c r="AF110" s="54">
        <v>19.801600000000001</v>
      </c>
      <c r="AG110" s="54">
        <v>0</v>
      </c>
      <c r="AH110" s="54">
        <v>0</v>
      </c>
      <c r="AI110" s="54" t="s">
        <v>126</v>
      </c>
      <c r="AJ110" s="54" t="s">
        <v>126</v>
      </c>
      <c r="AK110" s="54" t="s">
        <v>126</v>
      </c>
      <c r="AL110" s="54" t="s">
        <v>126</v>
      </c>
      <c r="AM110" s="54">
        <v>26.254799999999999</v>
      </c>
    </row>
    <row r="111" spans="1:39" hidden="1" outlineLevel="1">
      <c r="A111" s="12">
        <v>43586</v>
      </c>
      <c r="B111" s="54">
        <v>33.022399999999998</v>
      </c>
      <c r="C111" s="54">
        <v>35.299300000000002</v>
      </c>
      <c r="D111" s="54">
        <v>41.7209</v>
      </c>
      <c r="E111" s="54">
        <v>34.686599999999999</v>
      </c>
      <c r="F111" s="54">
        <v>37.713799999999999</v>
      </c>
      <c r="G111" s="54">
        <v>33.562899999999999</v>
      </c>
      <c r="H111" s="54">
        <v>22.081</v>
      </c>
      <c r="I111" s="54">
        <v>35.298699999999997</v>
      </c>
      <c r="J111" s="54">
        <v>41.717599999999997</v>
      </c>
      <c r="K111" s="54">
        <v>34.686599999999999</v>
      </c>
      <c r="L111" s="54">
        <v>37.713799999999999</v>
      </c>
      <c r="M111" s="54">
        <v>33.562899999999999</v>
      </c>
      <c r="N111" s="54">
        <v>22.081</v>
      </c>
      <c r="O111" s="54">
        <v>46.540799999999997</v>
      </c>
      <c r="P111" s="54">
        <v>46.540799999999997</v>
      </c>
      <c r="Q111" s="54">
        <v>0</v>
      </c>
      <c r="R111" s="54" t="s">
        <v>126</v>
      </c>
      <c r="S111" s="54" t="s">
        <v>126</v>
      </c>
      <c r="T111" s="54">
        <v>0</v>
      </c>
      <c r="U111" s="54">
        <v>17.8139</v>
      </c>
      <c r="V111" s="54">
        <v>0</v>
      </c>
      <c r="W111" s="54">
        <v>17.8139</v>
      </c>
      <c r="X111" s="54">
        <v>0</v>
      </c>
      <c r="Y111" s="54">
        <v>0</v>
      </c>
      <c r="Z111" s="54">
        <v>17.8139</v>
      </c>
      <c r="AA111" s="54">
        <v>18.9283</v>
      </c>
      <c r="AB111" s="54">
        <v>0</v>
      </c>
      <c r="AC111" s="54">
        <v>18.9283</v>
      </c>
      <c r="AD111" s="54">
        <v>0</v>
      </c>
      <c r="AE111" s="54">
        <v>0</v>
      </c>
      <c r="AF111" s="54">
        <v>18.9283</v>
      </c>
      <c r="AG111" s="54">
        <v>11.532999999999999</v>
      </c>
      <c r="AH111" s="54">
        <v>0</v>
      </c>
      <c r="AI111" s="54">
        <v>11.532999999999999</v>
      </c>
      <c r="AJ111" s="54" t="s">
        <v>126</v>
      </c>
      <c r="AK111" s="54" t="s">
        <v>126</v>
      </c>
      <c r="AL111" s="54">
        <v>11.532999999999999</v>
      </c>
      <c r="AM111" s="54">
        <v>25.309000000000001</v>
      </c>
    </row>
    <row r="112" spans="1:39" hidden="1" outlineLevel="1">
      <c r="A112" s="12">
        <v>43617</v>
      </c>
      <c r="B112" s="54">
        <v>32.528500000000001</v>
      </c>
      <c r="C112" s="54">
        <v>33.441400000000002</v>
      </c>
      <c r="D112" s="54">
        <v>42.926200000000001</v>
      </c>
      <c r="E112" s="54">
        <v>32.074199999999998</v>
      </c>
      <c r="F112" s="54">
        <v>35.426699999999997</v>
      </c>
      <c r="G112" s="54">
        <v>32.5715</v>
      </c>
      <c r="H112" s="54">
        <v>17.866599999999998</v>
      </c>
      <c r="I112" s="54">
        <v>33.636299999999999</v>
      </c>
      <c r="J112" s="54">
        <v>42.926900000000003</v>
      </c>
      <c r="K112" s="54">
        <v>32.281300000000002</v>
      </c>
      <c r="L112" s="54">
        <v>35.426699999999997</v>
      </c>
      <c r="M112" s="54">
        <v>32.5715</v>
      </c>
      <c r="N112" s="54">
        <v>18.2806</v>
      </c>
      <c r="O112" s="54">
        <v>14.863099999999999</v>
      </c>
      <c r="P112" s="54">
        <v>39.449800000000003</v>
      </c>
      <c r="Q112" s="54">
        <v>14.8</v>
      </c>
      <c r="R112" s="54" t="s">
        <v>126</v>
      </c>
      <c r="S112" s="54" t="s">
        <v>126</v>
      </c>
      <c r="T112" s="54">
        <v>14.8</v>
      </c>
      <c r="U112" s="54">
        <v>20.825299999999999</v>
      </c>
      <c r="V112" s="54">
        <v>0</v>
      </c>
      <c r="W112" s="54">
        <v>20.825299999999999</v>
      </c>
      <c r="X112" s="54">
        <v>0</v>
      </c>
      <c r="Y112" s="54">
        <v>18</v>
      </c>
      <c r="Z112" s="54">
        <v>20.837</v>
      </c>
      <c r="AA112" s="54">
        <v>20.825299999999999</v>
      </c>
      <c r="AB112" s="54">
        <v>0</v>
      </c>
      <c r="AC112" s="54">
        <v>20.825299999999999</v>
      </c>
      <c r="AD112" s="54">
        <v>0</v>
      </c>
      <c r="AE112" s="54">
        <v>18</v>
      </c>
      <c r="AF112" s="54">
        <v>20.837</v>
      </c>
      <c r="AG112" s="54">
        <v>0</v>
      </c>
      <c r="AH112" s="54">
        <v>0</v>
      </c>
      <c r="AI112" s="54">
        <v>0</v>
      </c>
      <c r="AJ112" s="54" t="s">
        <v>126</v>
      </c>
      <c r="AK112" s="54" t="s">
        <v>126</v>
      </c>
      <c r="AL112" s="54">
        <v>0</v>
      </c>
      <c r="AM112" s="54">
        <v>27.910299999999999</v>
      </c>
    </row>
    <row r="113" spans="1:39" hidden="1" outlineLevel="1">
      <c r="A113" s="12">
        <v>43647</v>
      </c>
      <c r="B113" s="54">
        <v>34.984999999999999</v>
      </c>
      <c r="C113" s="54">
        <v>35.954000000000001</v>
      </c>
      <c r="D113" s="54">
        <v>43.525100000000002</v>
      </c>
      <c r="E113" s="54">
        <v>34.990600000000001</v>
      </c>
      <c r="F113" s="54">
        <v>37.9527</v>
      </c>
      <c r="G113" s="54">
        <v>30.956299999999999</v>
      </c>
      <c r="H113" s="54">
        <v>26.380500000000001</v>
      </c>
      <c r="I113" s="54">
        <v>35.953600000000002</v>
      </c>
      <c r="J113" s="54">
        <v>43.563000000000002</v>
      </c>
      <c r="K113" s="54">
        <v>34.990600000000001</v>
      </c>
      <c r="L113" s="54">
        <v>37.9527</v>
      </c>
      <c r="M113" s="54">
        <v>30.956299999999999</v>
      </c>
      <c r="N113" s="54">
        <v>26.380500000000001</v>
      </c>
      <c r="O113" s="54">
        <v>36.509300000000003</v>
      </c>
      <c r="P113" s="54">
        <v>36.509300000000003</v>
      </c>
      <c r="Q113" s="54" t="s">
        <v>126</v>
      </c>
      <c r="R113" s="54" t="s">
        <v>126</v>
      </c>
      <c r="S113" s="54" t="s">
        <v>126</v>
      </c>
      <c r="T113" s="54" t="s">
        <v>126</v>
      </c>
      <c r="U113" s="54">
        <v>18.000900000000001</v>
      </c>
      <c r="V113" s="54">
        <v>0</v>
      </c>
      <c r="W113" s="54">
        <v>18.000900000000001</v>
      </c>
      <c r="X113" s="54">
        <v>0</v>
      </c>
      <c r="Y113" s="54">
        <v>0</v>
      </c>
      <c r="Z113" s="54">
        <v>18.000900000000001</v>
      </c>
      <c r="AA113" s="54">
        <v>18.000900000000001</v>
      </c>
      <c r="AB113" s="54">
        <v>0</v>
      </c>
      <c r="AC113" s="54">
        <v>18.000900000000001</v>
      </c>
      <c r="AD113" s="54">
        <v>0</v>
      </c>
      <c r="AE113" s="54">
        <v>0</v>
      </c>
      <c r="AF113" s="54">
        <v>18.000900000000001</v>
      </c>
      <c r="AG113" s="54">
        <v>0</v>
      </c>
      <c r="AH113" s="54">
        <v>0</v>
      </c>
      <c r="AI113" s="54" t="s">
        <v>126</v>
      </c>
      <c r="AJ113" s="54" t="s">
        <v>126</v>
      </c>
      <c r="AK113" s="54" t="s">
        <v>126</v>
      </c>
      <c r="AL113" s="54" t="s">
        <v>126</v>
      </c>
      <c r="AM113" s="54">
        <v>28.7133</v>
      </c>
    </row>
    <row r="114" spans="1:39" hidden="1" outlineLevel="1">
      <c r="A114" s="12">
        <v>43678</v>
      </c>
      <c r="B114" s="54">
        <v>37.328099999999999</v>
      </c>
      <c r="C114" s="54">
        <v>38.362900000000003</v>
      </c>
      <c r="D114" s="54">
        <v>43.630400000000002</v>
      </c>
      <c r="E114" s="54">
        <v>37.9694</v>
      </c>
      <c r="F114" s="54">
        <v>40.604100000000003</v>
      </c>
      <c r="G114" s="54">
        <v>31.491700000000002</v>
      </c>
      <c r="H114" s="54">
        <v>18.429400000000001</v>
      </c>
      <c r="I114" s="54">
        <v>38.376899999999999</v>
      </c>
      <c r="J114" s="54">
        <v>43.629100000000001</v>
      </c>
      <c r="K114" s="54">
        <v>37.984499999999997</v>
      </c>
      <c r="L114" s="54">
        <v>40.604100000000003</v>
      </c>
      <c r="M114" s="54">
        <v>31.491700000000002</v>
      </c>
      <c r="N114" s="54">
        <v>18.503599999999999</v>
      </c>
      <c r="O114" s="54">
        <v>16.852699999999999</v>
      </c>
      <c r="P114" s="54">
        <v>45.802799999999998</v>
      </c>
      <c r="Q114" s="54">
        <v>14.8</v>
      </c>
      <c r="R114" s="54" t="s">
        <v>126</v>
      </c>
      <c r="S114" s="54" t="s">
        <v>126</v>
      </c>
      <c r="T114" s="54">
        <v>14.8</v>
      </c>
      <c r="U114" s="54">
        <v>10.398999999999999</v>
      </c>
      <c r="V114" s="54">
        <v>0</v>
      </c>
      <c r="W114" s="54">
        <v>10.398999999999999</v>
      </c>
      <c r="X114" s="54">
        <v>0</v>
      </c>
      <c r="Y114" s="54">
        <v>13</v>
      </c>
      <c r="Z114" s="54">
        <v>20.983499999999999</v>
      </c>
      <c r="AA114" s="54">
        <v>10.398999999999999</v>
      </c>
      <c r="AB114" s="54">
        <v>0</v>
      </c>
      <c r="AC114" s="54">
        <v>10.398999999999999</v>
      </c>
      <c r="AD114" s="54">
        <v>0</v>
      </c>
      <c r="AE114" s="54">
        <v>13</v>
      </c>
      <c r="AF114" s="54">
        <v>20.983499999999999</v>
      </c>
      <c r="AG114" s="54">
        <v>0</v>
      </c>
      <c r="AH114" s="54">
        <v>0</v>
      </c>
      <c r="AI114" s="54">
        <v>0</v>
      </c>
      <c r="AJ114" s="54" t="s">
        <v>126</v>
      </c>
      <c r="AK114" s="54" t="s">
        <v>126</v>
      </c>
      <c r="AL114" s="54">
        <v>0</v>
      </c>
      <c r="AM114" s="54">
        <v>27.482900000000001</v>
      </c>
    </row>
    <row r="115" spans="1:39" hidden="1" outlineLevel="1">
      <c r="A115" s="12">
        <v>43709</v>
      </c>
      <c r="B115" s="54">
        <v>36.4452</v>
      </c>
      <c r="C115" s="54">
        <v>37.683399999999999</v>
      </c>
      <c r="D115" s="54">
        <v>43.822699999999998</v>
      </c>
      <c r="E115" s="54">
        <v>37.205199999999998</v>
      </c>
      <c r="F115" s="54">
        <v>40.691499999999998</v>
      </c>
      <c r="G115" s="54">
        <v>29.3293</v>
      </c>
      <c r="H115" s="54">
        <v>18.125</v>
      </c>
      <c r="I115" s="54">
        <v>37.683399999999999</v>
      </c>
      <c r="J115" s="54">
        <v>43.823999999999998</v>
      </c>
      <c r="K115" s="54">
        <v>37.205199999999998</v>
      </c>
      <c r="L115" s="54">
        <v>40.691499999999998</v>
      </c>
      <c r="M115" s="54">
        <v>29.3293</v>
      </c>
      <c r="N115" s="54">
        <v>18.125</v>
      </c>
      <c r="O115" s="54">
        <v>36.507599999999996</v>
      </c>
      <c r="P115" s="54">
        <v>36.507599999999996</v>
      </c>
      <c r="Q115" s="54" t="s">
        <v>126</v>
      </c>
      <c r="R115" s="54" t="s">
        <v>126</v>
      </c>
      <c r="S115" s="54" t="s">
        <v>126</v>
      </c>
      <c r="T115" s="54" t="s">
        <v>126</v>
      </c>
      <c r="U115" s="54">
        <v>8.9922000000000004</v>
      </c>
      <c r="V115" s="54">
        <v>0</v>
      </c>
      <c r="W115" s="54">
        <v>8.9922000000000004</v>
      </c>
      <c r="X115" s="54">
        <v>1.3057000000000001</v>
      </c>
      <c r="Y115" s="54">
        <v>0</v>
      </c>
      <c r="Z115" s="54">
        <v>17.6313</v>
      </c>
      <c r="AA115" s="54">
        <v>8.9922000000000004</v>
      </c>
      <c r="AB115" s="54">
        <v>0</v>
      </c>
      <c r="AC115" s="54">
        <v>8.9922000000000004</v>
      </c>
      <c r="AD115" s="54">
        <v>1.3057000000000001</v>
      </c>
      <c r="AE115" s="54">
        <v>0</v>
      </c>
      <c r="AF115" s="54">
        <v>17.6313</v>
      </c>
      <c r="AG115" s="54">
        <v>0</v>
      </c>
      <c r="AH115" s="54">
        <v>0</v>
      </c>
      <c r="AI115" s="54" t="s">
        <v>126</v>
      </c>
      <c r="AJ115" s="54" t="s">
        <v>126</v>
      </c>
      <c r="AK115" s="54" t="s">
        <v>126</v>
      </c>
      <c r="AL115" s="54" t="s">
        <v>126</v>
      </c>
      <c r="AM115" s="54">
        <v>26.8339</v>
      </c>
    </row>
    <row r="116" spans="1:39" hidden="1" outlineLevel="1">
      <c r="A116" s="12">
        <v>43739</v>
      </c>
      <c r="B116" s="54">
        <v>37.406799999999997</v>
      </c>
      <c r="C116" s="54">
        <v>38.664200000000001</v>
      </c>
      <c r="D116" s="54">
        <v>44.020200000000003</v>
      </c>
      <c r="E116" s="54">
        <v>38.202199999999998</v>
      </c>
      <c r="F116" s="54">
        <v>40.752299999999998</v>
      </c>
      <c r="G116" s="54">
        <v>30.555800000000001</v>
      </c>
      <c r="H116" s="54">
        <v>18.530799999999999</v>
      </c>
      <c r="I116" s="54">
        <v>38.664200000000001</v>
      </c>
      <c r="J116" s="54">
        <v>44.020499999999998</v>
      </c>
      <c r="K116" s="54">
        <v>38.202199999999998</v>
      </c>
      <c r="L116" s="54">
        <v>40.752299999999998</v>
      </c>
      <c r="M116" s="54">
        <v>30.555800000000001</v>
      </c>
      <c r="N116" s="54">
        <v>18.530799999999999</v>
      </c>
      <c r="O116" s="54">
        <v>42.469299999999997</v>
      </c>
      <c r="P116" s="54">
        <v>42.469299999999997</v>
      </c>
      <c r="Q116" s="54">
        <v>0</v>
      </c>
      <c r="R116" s="54" t="s">
        <v>126</v>
      </c>
      <c r="S116" s="54" t="s">
        <v>126</v>
      </c>
      <c r="T116" s="54">
        <v>0</v>
      </c>
      <c r="U116" s="54">
        <v>11.4595</v>
      </c>
      <c r="V116" s="54">
        <v>0</v>
      </c>
      <c r="W116" s="54">
        <v>11.4595</v>
      </c>
      <c r="X116" s="54">
        <v>0</v>
      </c>
      <c r="Y116" s="54">
        <v>0</v>
      </c>
      <c r="Z116" s="54">
        <v>19.945499999999999</v>
      </c>
      <c r="AA116" s="54">
        <v>11.610799999999999</v>
      </c>
      <c r="AB116" s="54">
        <v>0</v>
      </c>
      <c r="AC116" s="54">
        <v>11.610799999999999</v>
      </c>
      <c r="AD116" s="54">
        <v>0</v>
      </c>
      <c r="AE116" s="54">
        <v>0</v>
      </c>
      <c r="AF116" s="54">
        <v>21.079599999999999</v>
      </c>
      <c r="AG116" s="54">
        <v>8.7484999999999999</v>
      </c>
      <c r="AH116" s="54">
        <v>0</v>
      </c>
      <c r="AI116" s="54">
        <v>8.7484999999999999</v>
      </c>
      <c r="AJ116" s="54" t="s">
        <v>126</v>
      </c>
      <c r="AK116" s="54" t="s">
        <v>126</v>
      </c>
      <c r="AL116" s="54">
        <v>8.7484999999999999</v>
      </c>
      <c r="AM116" s="54">
        <v>28.1691</v>
      </c>
    </row>
    <row r="117" spans="1:39" hidden="1" outlineLevel="1">
      <c r="A117" s="12">
        <v>43770</v>
      </c>
      <c r="B117" s="54">
        <v>36.915999999999997</v>
      </c>
      <c r="C117" s="54">
        <v>38.219799999999999</v>
      </c>
      <c r="D117" s="54">
        <v>43.886899999999997</v>
      </c>
      <c r="E117" s="54">
        <v>37.7575</v>
      </c>
      <c r="F117" s="54">
        <v>40.607100000000003</v>
      </c>
      <c r="G117" s="54">
        <v>30.021899999999999</v>
      </c>
      <c r="H117" s="54">
        <v>18.803100000000001</v>
      </c>
      <c r="I117" s="54">
        <v>38.219799999999999</v>
      </c>
      <c r="J117" s="54">
        <v>43.888199999999998</v>
      </c>
      <c r="K117" s="54">
        <v>37.7575</v>
      </c>
      <c r="L117" s="54">
        <v>40.607100000000003</v>
      </c>
      <c r="M117" s="54">
        <v>30.021899999999999</v>
      </c>
      <c r="N117" s="54">
        <v>18.803100000000001</v>
      </c>
      <c r="O117" s="54">
        <v>36.5</v>
      </c>
      <c r="P117" s="54">
        <v>36.5</v>
      </c>
      <c r="Q117" s="54">
        <v>0</v>
      </c>
      <c r="R117" s="54" t="s">
        <v>126</v>
      </c>
      <c r="S117" s="54" t="s">
        <v>126</v>
      </c>
      <c r="T117" s="54">
        <v>0</v>
      </c>
      <c r="U117" s="54">
        <v>17.352900000000002</v>
      </c>
      <c r="V117" s="54">
        <v>0</v>
      </c>
      <c r="W117" s="54">
        <v>17.352900000000002</v>
      </c>
      <c r="X117" s="54">
        <v>0</v>
      </c>
      <c r="Y117" s="54">
        <v>13</v>
      </c>
      <c r="Z117" s="54">
        <v>18.622699999999998</v>
      </c>
      <c r="AA117" s="54">
        <v>18.089200000000002</v>
      </c>
      <c r="AB117" s="54">
        <v>0</v>
      </c>
      <c r="AC117" s="54">
        <v>18.089200000000002</v>
      </c>
      <c r="AD117" s="54">
        <v>0</v>
      </c>
      <c r="AE117" s="54">
        <v>13</v>
      </c>
      <c r="AF117" s="54">
        <v>19.684100000000001</v>
      </c>
      <c r="AG117" s="54">
        <v>11.0602</v>
      </c>
      <c r="AH117" s="54">
        <v>0</v>
      </c>
      <c r="AI117" s="54">
        <v>11.0602</v>
      </c>
      <c r="AJ117" s="54" t="s">
        <v>126</v>
      </c>
      <c r="AK117" s="54" t="s">
        <v>126</v>
      </c>
      <c r="AL117" s="54">
        <v>11.0602</v>
      </c>
      <c r="AM117" s="54">
        <v>27.315000000000001</v>
      </c>
    </row>
    <row r="118" spans="1:39" hidden="1" outlineLevel="1">
      <c r="A118" s="12">
        <v>43800</v>
      </c>
      <c r="B118" s="54">
        <v>37.631</v>
      </c>
      <c r="C118" s="54">
        <v>38.6663</v>
      </c>
      <c r="D118" s="54">
        <v>43.573599999999999</v>
      </c>
      <c r="E118" s="54">
        <v>38.258800000000001</v>
      </c>
      <c r="F118" s="54">
        <v>40.528100000000002</v>
      </c>
      <c r="G118" s="54">
        <v>30.442900000000002</v>
      </c>
      <c r="H118" s="54">
        <v>23.4697</v>
      </c>
      <c r="I118" s="54">
        <v>38.666400000000003</v>
      </c>
      <c r="J118" s="54">
        <v>43.575699999999998</v>
      </c>
      <c r="K118" s="54">
        <v>38.258800000000001</v>
      </c>
      <c r="L118" s="54">
        <v>40.528100000000002</v>
      </c>
      <c r="M118" s="54">
        <v>30.442900000000002</v>
      </c>
      <c r="N118" s="54">
        <v>23.4697</v>
      </c>
      <c r="O118" s="54">
        <v>37.442399999999999</v>
      </c>
      <c r="P118" s="54">
        <v>37.442399999999999</v>
      </c>
      <c r="Q118" s="54">
        <v>0</v>
      </c>
      <c r="R118" s="54" t="s">
        <v>126</v>
      </c>
      <c r="S118" s="54" t="s">
        <v>126</v>
      </c>
      <c r="T118" s="54">
        <v>0</v>
      </c>
      <c r="U118" s="54">
        <v>15.435499999999999</v>
      </c>
      <c r="V118" s="54">
        <v>0</v>
      </c>
      <c r="W118" s="54">
        <v>15.435499999999999</v>
      </c>
      <c r="X118" s="54">
        <v>0</v>
      </c>
      <c r="Y118" s="54">
        <v>0</v>
      </c>
      <c r="Z118" s="54">
        <v>15.435499999999999</v>
      </c>
      <c r="AA118" s="54">
        <v>20.134399999999999</v>
      </c>
      <c r="AB118" s="54">
        <v>0</v>
      </c>
      <c r="AC118" s="54">
        <v>20.134399999999999</v>
      </c>
      <c r="AD118" s="54">
        <v>0</v>
      </c>
      <c r="AE118" s="54">
        <v>0</v>
      </c>
      <c r="AF118" s="54">
        <v>20.134399999999999</v>
      </c>
      <c r="AG118" s="54">
        <v>12.787699999999999</v>
      </c>
      <c r="AH118" s="54">
        <v>0</v>
      </c>
      <c r="AI118" s="54">
        <v>12.787699999999999</v>
      </c>
      <c r="AJ118" s="54" t="s">
        <v>126</v>
      </c>
      <c r="AK118" s="54" t="s">
        <v>126</v>
      </c>
      <c r="AL118" s="54">
        <v>12.787699999999999</v>
      </c>
      <c r="AM118" s="54">
        <v>27.728999999999999</v>
      </c>
    </row>
    <row r="119" spans="1:39" hidden="1" outlineLevel="1">
      <c r="A119" s="12">
        <v>43831</v>
      </c>
      <c r="B119" s="54">
        <v>38.911799999999999</v>
      </c>
      <c r="C119" s="54">
        <v>40.020899999999997</v>
      </c>
      <c r="D119" s="54">
        <v>44.128700000000002</v>
      </c>
      <c r="E119" s="54">
        <v>39.590000000000003</v>
      </c>
      <c r="F119" s="54">
        <v>41.141300000000001</v>
      </c>
      <c r="G119" s="54">
        <v>33.7577</v>
      </c>
      <c r="H119" s="54">
        <v>25.4681</v>
      </c>
      <c r="I119" s="54">
        <v>40.021000000000001</v>
      </c>
      <c r="J119" s="54">
        <v>44.132300000000001</v>
      </c>
      <c r="K119" s="54">
        <v>39.590000000000003</v>
      </c>
      <c r="L119" s="54">
        <v>41.141300000000001</v>
      </c>
      <c r="M119" s="54">
        <v>33.7577</v>
      </c>
      <c r="N119" s="54">
        <v>25.4681</v>
      </c>
      <c r="O119" s="54">
        <v>37.092100000000002</v>
      </c>
      <c r="P119" s="54">
        <v>37.092100000000002</v>
      </c>
      <c r="Q119" s="54">
        <v>0</v>
      </c>
      <c r="R119" s="54" t="s">
        <v>126</v>
      </c>
      <c r="S119" s="54" t="s">
        <v>126</v>
      </c>
      <c r="T119" s="54">
        <v>0</v>
      </c>
      <c r="U119" s="54">
        <v>12.741300000000001</v>
      </c>
      <c r="V119" s="54">
        <v>0</v>
      </c>
      <c r="W119" s="54">
        <v>12.741300000000001</v>
      </c>
      <c r="X119" s="54">
        <v>0</v>
      </c>
      <c r="Y119" s="54">
        <v>0</v>
      </c>
      <c r="Z119" s="54">
        <v>12.741300000000001</v>
      </c>
      <c r="AA119" s="54">
        <v>14.0731</v>
      </c>
      <c r="AB119" s="54">
        <v>0</v>
      </c>
      <c r="AC119" s="54">
        <v>14.0731</v>
      </c>
      <c r="AD119" s="54">
        <v>0</v>
      </c>
      <c r="AE119" s="54">
        <v>0</v>
      </c>
      <c r="AF119" s="54">
        <v>14.0731</v>
      </c>
      <c r="AG119" s="54">
        <v>8.8754000000000008</v>
      </c>
      <c r="AH119" s="54">
        <v>0</v>
      </c>
      <c r="AI119" s="54">
        <v>8.8754000000000008</v>
      </c>
      <c r="AJ119" s="54" t="s">
        <v>126</v>
      </c>
      <c r="AK119" s="54" t="s">
        <v>126</v>
      </c>
      <c r="AL119" s="54">
        <v>8.8754000000000008</v>
      </c>
      <c r="AM119" s="54">
        <v>28.0396</v>
      </c>
    </row>
    <row r="120" spans="1:39" hidden="1" outlineLevel="1">
      <c r="A120" s="12">
        <v>43862</v>
      </c>
      <c r="B120" s="54">
        <v>38.999699999999997</v>
      </c>
      <c r="C120" s="54">
        <v>40.188200000000002</v>
      </c>
      <c r="D120" s="54">
        <v>44.26</v>
      </c>
      <c r="E120" s="54">
        <v>39.747700000000002</v>
      </c>
      <c r="F120" s="54">
        <v>41.321800000000003</v>
      </c>
      <c r="G120" s="54">
        <v>34.953800000000001</v>
      </c>
      <c r="H120" s="54">
        <v>21.040600000000001</v>
      </c>
      <c r="I120" s="54">
        <v>40.188400000000001</v>
      </c>
      <c r="J120" s="54">
        <v>44.265700000000002</v>
      </c>
      <c r="K120" s="54">
        <v>39.747700000000002</v>
      </c>
      <c r="L120" s="54">
        <v>41.321800000000003</v>
      </c>
      <c r="M120" s="54">
        <v>34.953800000000001</v>
      </c>
      <c r="N120" s="54">
        <v>21.040600000000001</v>
      </c>
      <c r="O120" s="54">
        <v>37.819899999999997</v>
      </c>
      <c r="P120" s="54">
        <v>37.819899999999997</v>
      </c>
      <c r="Q120" s="54" t="s">
        <v>126</v>
      </c>
      <c r="R120" s="54" t="s">
        <v>126</v>
      </c>
      <c r="S120" s="54" t="s">
        <v>126</v>
      </c>
      <c r="T120" s="54" t="s">
        <v>126</v>
      </c>
      <c r="U120" s="54">
        <v>20.595099999999999</v>
      </c>
      <c r="V120" s="54">
        <v>0</v>
      </c>
      <c r="W120" s="54">
        <v>20.595099999999999</v>
      </c>
      <c r="X120" s="54">
        <v>0</v>
      </c>
      <c r="Y120" s="54">
        <v>0</v>
      </c>
      <c r="Z120" s="54">
        <v>20.595099999999999</v>
      </c>
      <c r="AA120" s="54">
        <v>20.595099999999999</v>
      </c>
      <c r="AB120" s="54">
        <v>0</v>
      </c>
      <c r="AC120" s="54">
        <v>20.595099999999999</v>
      </c>
      <c r="AD120" s="54">
        <v>0</v>
      </c>
      <c r="AE120" s="54">
        <v>0</v>
      </c>
      <c r="AF120" s="54">
        <v>20.595099999999999</v>
      </c>
      <c r="AG120" s="54">
        <v>0</v>
      </c>
      <c r="AH120" s="54">
        <v>0</v>
      </c>
      <c r="AI120" s="54" t="s">
        <v>126</v>
      </c>
      <c r="AJ120" s="54" t="s">
        <v>126</v>
      </c>
      <c r="AK120" s="54" t="s">
        <v>126</v>
      </c>
      <c r="AL120" s="54" t="s">
        <v>126</v>
      </c>
      <c r="AM120" s="54">
        <v>27.859000000000002</v>
      </c>
    </row>
    <row r="121" spans="1:39" hidden="1" outlineLevel="1">
      <c r="A121" s="12">
        <v>43891</v>
      </c>
      <c r="B121" s="54">
        <v>38.4604</v>
      </c>
      <c r="C121" s="54">
        <v>40.371400000000001</v>
      </c>
      <c r="D121" s="54">
        <v>41.9651</v>
      </c>
      <c r="E121" s="54">
        <v>40.209400000000002</v>
      </c>
      <c r="F121" s="54">
        <v>41.539299999999997</v>
      </c>
      <c r="G121" s="54">
        <v>35.961399999999998</v>
      </c>
      <c r="H121" s="54">
        <v>18.4621</v>
      </c>
      <c r="I121" s="54">
        <v>40.371400000000001</v>
      </c>
      <c r="J121" s="54">
        <v>41.966099999999997</v>
      </c>
      <c r="K121" s="54">
        <v>40.209400000000002</v>
      </c>
      <c r="L121" s="54">
        <v>41.539299999999997</v>
      </c>
      <c r="M121" s="54">
        <v>35.961399999999998</v>
      </c>
      <c r="N121" s="54">
        <v>18.4621</v>
      </c>
      <c r="O121" s="54">
        <v>39.116100000000003</v>
      </c>
      <c r="P121" s="54">
        <v>39.116100000000003</v>
      </c>
      <c r="Q121" s="54">
        <v>0</v>
      </c>
      <c r="R121" s="54">
        <v>0</v>
      </c>
      <c r="S121" s="54" t="s">
        <v>126</v>
      </c>
      <c r="T121" s="54">
        <v>0</v>
      </c>
      <c r="U121" s="54">
        <v>13.322900000000001</v>
      </c>
      <c r="V121" s="54">
        <v>0</v>
      </c>
      <c r="W121" s="54">
        <v>13.322900000000001</v>
      </c>
      <c r="X121" s="54">
        <v>0</v>
      </c>
      <c r="Y121" s="54">
        <v>17.899999999999999</v>
      </c>
      <c r="Z121" s="54">
        <v>13.3049</v>
      </c>
      <c r="AA121" s="54">
        <v>14.633800000000001</v>
      </c>
      <c r="AB121" s="54">
        <v>0</v>
      </c>
      <c r="AC121" s="54">
        <v>14.633800000000001</v>
      </c>
      <c r="AD121" s="54">
        <v>0</v>
      </c>
      <c r="AE121" s="54">
        <v>17.899999999999999</v>
      </c>
      <c r="AF121" s="54">
        <v>14.614100000000001</v>
      </c>
      <c r="AG121" s="54">
        <v>10.863799999999999</v>
      </c>
      <c r="AH121" s="54">
        <v>0</v>
      </c>
      <c r="AI121" s="54">
        <v>10.863799999999999</v>
      </c>
      <c r="AJ121" s="54">
        <v>0</v>
      </c>
      <c r="AK121" s="54" t="s">
        <v>126</v>
      </c>
      <c r="AL121" s="54">
        <v>10.863799999999999</v>
      </c>
      <c r="AM121" s="54">
        <v>24.674199999999999</v>
      </c>
    </row>
    <row r="122" spans="1:39" hidden="1" outlineLevel="1">
      <c r="A122" s="12">
        <v>43922</v>
      </c>
      <c r="B122" s="54">
        <v>39.318399999999997</v>
      </c>
      <c r="C122" s="54">
        <v>40.581800000000001</v>
      </c>
      <c r="D122" s="54">
        <v>42.654499999999999</v>
      </c>
      <c r="E122" s="54">
        <v>40.3566</v>
      </c>
      <c r="F122" s="54">
        <v>41.717199999999998</v>
      </c>
      <c r="G122" s="54">
        <v>35.544499999999999</v>
      </c>
      <c r="H122" s="54">
        <v>14.8378</v>
      </c>
      <c r="I122" s="54">
        <v>40.581899999999997</v>
      </c>
      <c r="J122" s="54">
        <v>42.656300000000002</v>
      </c>
      <c r="K122" s="54">
        <v>40.3566</v>
      </c>
      <c r="L122" s="54">
        <v>41.717199999999998</v>
      </c>
      <c r="M122" s="54">
        <v>35.544499999999999</v>
      </c>
      <c r="N122" s="54">
        <v>14.8378</v>
      </c>
      <c r="O122" s="54">
        <v>36.514000000000003</v>
      </c>
      <c r="P122" s="54">
        <v>36.514000000000003</v>
      </c>
      <c r="Q122" s="54">
        <v>0</v>
      </c>
      <c r="R122" s="54">
        <v>0</v>
      </c>
      <c r="S122" s="54" t="s">
        <v>126</v>
      </c>
      <c r="T122" s="54">
        <v>0</v>
      </c>
      <c r="U122" s="54">
        <v>11.1218</v>
      </c>
      <c r="V122" s="54">
        <v>0</v>
      </c>
      <c r="W122" s="54">
        <v>11.1218</v>
      </c>
      <c r="X122" s="54">
        <v>0</v>
      </c>
      <c r="Y122" s="54">
        <v>0</v>
      </c>
      <c r="Z122" s="54">
        <v>11.1218</v>
      </c>
      <c r="AA122" s="54">
        <v>11.415900000000001</v>
      </c>
      <c r="AB122" s="54">
        <v>0</v>
      </c>
      <c r="AC122" s="54">
        <v>11.415900000000001</v>
      </c>
      <c r="AD122" s="54">
        <v>0</v>
      </c>
      <c r="AE122" s="54">
        <v>0</v>
      </c>
      <c r="AF122" s="54">
        <v>11.415900000000001</v>
      </c>
      <c r="AG122" s="54">
        <v>9.2014999999999993</v>
      </c>
      <c r="AH122" s="54">
        <v>0</v>
      </c>
      <c r="AI122" s="54">
        <v>9.2014999999999993</v>
      </c>
      <c r="AJ122" s="54">
        <v>0</v>
      </c>
      <c r="AK122" s="54" t="s">
        <v>126</v>
      </c>
      <c r="AL122" s="54">
        <v>9.2014999999999993</v>
      </c>
      <c r="AM122" s="54">
        <v>27.221499999999999</v>
      </c>
    </row>
    <row r="123" spans="1:39" hidden="1" outlineLevel="1">
      <c r="A123" s="12">
        <v>43952</v>
      </c>
      <c r="B123" s="54">
        <v>38.031999999999996</v>
      </c>
      <c r="C123" s="54">
        <v>39.249600000000001</v>
      </c>
      <c r="D123" s="54">
        <v>42.192100000000003</v>
      </c>
      <c r="E123" s="54">
        <v>38.953099999999999</v>
      </c>
      <c r="F123" s="54">
        <v>41.851599999999998</v>
      </c>
      <c r="G123" s="54">
        <v>32.383099999999999</v>
      </c>
      <c r="H123" s="54">
        <v>17.167300000000001</v>
      </c>
      <c r="I123" s="54">
        <v>39.249699999999997</v>
      </c>
      <c r="J123" s="54">
        <v>42.194299999999998</v>
      </c>
      <c r="K123" s="54">
        <v>38.953099999999999</v>
      </c>
      <c r="L123" s="54">
        <v>41.851599999999998</v>
      </c>
      <c r="M123" s="54">
        <v>32.383099999999999</v>
      </c>
      <c r="N123" s="54">
        <v>17.167300000000001</v>
      </c>
      <c r="O123" s="54">
        <v>36.520400000000002</v>
      </c>
      <c r="P123" s="54">
        <v>36.520400000000002</v>
      </c>
      <c r="Q123" s="54">
        <v>0</v>
      </c>
      <c r="R123" s="54">
        <v>0</v>
      </c>
      <c r="S123" s="54" t="s">
        <v>126</v>
      </c>
      <c r="T123" s="54">
        <v>0</v>
      </c>
      <c r="U123" s="54">
        <v>13.719900000000001</v>
      </c>
      <c r="V123" s="54">
        <v>0</v>
      </c>
      <c r="W123" s="54">
        <v>13.719900000000001</v>
      </c>
      <c r="X123" s="54">
        <v>0</v>
      </c>
      <c r="Y123" s="54">
        <v>0</v>
      </c>
      <c r="Z123" s="54">
        <v>13.719900000000001</v>
      </c>
      <c r="AA123" s="54">
        <v>15.023199999999999</v>
      </c>
      <c r="AB123" s="54">
        <v>0</v>
      </c>
      <c r="AC123" s="54">
        <v>15.023199999999999</v>
      </c>
      <c r="AD123" s="54">
        <v>0</v>
      </c>
      <c r="AE123" s="54">
        <v>0</v>
      </c>
      <c r="AF123" s="54">
        <v>15.023199999999999</v>
      </c>
      <c r="AG123" s="54">
        <v>11.0602</v>
      </c>
      <c r="AH123" s="54">
        <v>0</v>
      </c>
      <c r="AI123" s="54">
        <v>11.0602</v>
      </c>
      <c r="AJ123" s="54">
        <v>0</v>
      </c>
      <c r="AK123" s="54" t="s">
        <v>126</v>
      </c>
      <c r="AL123" s="54">
        <v>11.0602</v>
      </c>
      <c r="AM123" s="54">
        <v>23.382200000000001</v>
      </c>
    </row>
    <row r="124" spans="1:39" hidden="1" outlineLevel="1">
      <c r="A124" s="12">
        <v>43983</v>
      </c>
      <c r="B124" s="54">
        <v>39.1843</v>
      </c>
      <c r="C124" s="54">
        <v>40.402500000000003</v>
      </c>
      <c r="D124" s="54">
        <v>42.146900000000002</v>
      </c>
      <c r="E124" s="54">
        <v>40.2102</v>
      </c>
      <c r="F124" s="54">
        <v>41.698</v>
      </c>
      <c r="G124" s="54">
        <v>35.995100000000001</v>
      </c>
      <c r="H124" s="54">
        <v>15.7712</v>
      </c>
      <c r="I124" s="54">
        <v>40.4026</v>
      </c>
      <c r="J124" s="54">
        <v>42.148499999999999</v>
      </c>
      <c r="K124" s="54">
        <v>40.2102</v>
      </c>
      <c r="L124" s="54">
        <v>41.698</v>
      </c>
      <c r="M124" s="54">
        <v>35.995100000000001</v>
      </c>
      <c r="N124" s="54">
        <v>15.7712</v>
      </c>
      <c r="O124" s="54">
        <v>38.424100000000003</v>
      </c>
      <c r="P124" s="54">
        <v>38.424100000000003</v>
      </c>
      <c r="Q124" s="54">
        <v>0</v>
      </c>
      <c r="R124" s="54">
        <v>0</v>
      </c>
      <c r="S124" s="54" t="s">
        <v>126</v>
      </c>
      <c r="T124" s="54" t="s">
        <v>126</v>
      </c>
      <c r="U124" s="54">
        <v>12.904999999999999</v>
      </c>
      <c r="V124" s="54">
        <v>0</v>
      </c>
      <c r="W124" s="54">
        <v>12.904999999999999</v>
      </c>
      <c r="X124" s="54">
        <v>0</v>
      </c>
      <c r="Y124" s="54">
        <v>18</v>
      </c>
      <c r="Z124" s="54">
        <v>12.9025</v>
      </c>
      <c r="AA124" s="54">
        <v>12.904999999999999</v>
      </c>
      <c r="AB124" s="54">
        <v>0</v>
      </c>
      <c r="AC124" s="54">
        <v>12.904999999999999</v>
      </c>
      <c r="AD124" s="54">
        <v>0</v>
      </c>
      <c r="AE124" s="54">
        <v>18</v>
      </c>
      <c r="AF124" s="54">
        <v>12.9025</v>
      </c>
      <c r="AG124" s="54">
        <v>0</v>
      </c>
      <c r="AH124" s="54">
        <v>0</v>
      </c>
      <c r="AI124" s="54">
        <v>0</v>
      </c>
      <c r="AJ124" s="54">
        <v>0</v>
      </c>
      <c r="AK124" s="54" t="s">
        <v>126</v>
      </c>
      <c r="AL124" s="54" t="s">
        <v>126</v>
      </c>
      <c r="AM124" s="54">
        <v>23.616900000000001</v>
      </c>
    </row>
    <row r="125" spans="1:39" hidden="1" outlineLevel="1">
      <c r="A125" s="12">
        <v>44013</v>
      </c>
      <c r="B125" s="54">
        <v>38.257899999999999</v>
      </c>
      <c r="C125" s="54">
        <v>40.302100000000003</v>
      </c>
      <c r="D125" s="54">
        <v>42.5807</v>
      </c>
      <c r="E125" s="54">
        <v>40.039499999999997</v>
      </c>
      <c r="F125" s="54">
        <v>41.612000000000002</v>
      </c>
      <c r="G125" s="54">
        <v>36.311300000000003</v>
      </c>
      <c r="H125" s="54">
        <v>19.323599999999999</v>
      </c>
      <c r="I125" s="54">
        <v>40.302100000000003</v>
      </c>
      <c r="J125" s="54">
        <v>42.580800000000004</v>
      </c>
      <c r="K125" s="54">
        <v>40.039499999999997</v>
      </c>
      <c r="L125" s="54">
        <v>41.612000000000002</v>
      </c>
      <c r="M125" s="54">
        <v>36.311300000000003</v>
      </c>
      <c r="N125" s="54">
        <v>19.323599999999999</v>
      </c>
      <c r="O125" s="54">
        <v>42.152299999999997</v>
      </c>
      <c r="P125" s="54">
        <v>42.152299999999997</v>
      </c>
      <c r="Q125" s="54">
        <v>0</v>
      </c>
      <c r="R125" s="54">
        <v>0</v>
      </c>
      <c r="S125" s="54" t="s">
        <v>126</v>
      </c>
      <c r="T125" s="54">
        <v>0</v>
      </c>
      <c r="U125" s="54">
        <v>12.8125</v>
      </c>
      <c r="V125" s="54">
        <v>0</v>
      </c>
      <c r="W125" s="54">
        <v>12.8125</v>
      </c>
      <c r="X125" s="54">
        <v>0</v>
      </c>
      <c r="Y125" s="54">
        <v>0</v>
      </c>
      <c r="Z125" s="54">
        <v>13.6669</v>
      </c>
      <c r="AA125" s="54">
        <v>13.0616</v>
      </c>
      <c r="AB125" s="54">
        <v>0</v>
      </c>
      <c r="AC125" s="54">
        <v>13.0616</v>
      </c>
      <c r="AD125" s="54">
        <v>0</v>
      </c>
      <c r="AE125" s="54">
        <v>0</v>
      </c>
      <c r="AF125" s="54">
        <v>13.9657</v>
      </c>
      <c r="AG125" s="54">
        <v>5.8265000000000002</v>
      </c>
      <c r="AH125" s="54">
        <v>0</v>
      </c>
      <c r="AI125" s="54">
        <v>5.8265000000000002</v>
      </c>
      <c r="AJ125" s="54">
        <v>0</v>
      </c>
      <c r="AK125" s="54" t="s">
        <v>126</v>
      </c>
      <c r="AL125" s="54">
        <v>5.8265000000000002</v>
      </c>
      <c r="AM125" s="54">
        <v>22.1267</v>
      </c>
    </row>
    <row r="126" spans="1:39" hidden="1" outlineLevel="1">
      <c r="A126" s="12">
        <v>44044</v>
      </c>
      <c r="B126" s="54">
        <v>38.034999999999997</v>
      </c>
      <c r="C126" s="54">
        <v>40.187800000000003</v>
      </c>
      <c r="D126" s="54">
        <v>41.555900000000001</v>
      </c>
      <c r="E126" s="54">
        <v>40.035299999999999</v>
      </c>
      <c r="F126" s="54">
        <v>40.625</v>
      </c>
      <c r="G126" s="54">
        <v>38.733499999999999</v>
      </c>
      <c r="H126" s="54">
        <v>22.353999999999999</v>
      </c>
      <c r="I126" s="54">
        <v>40.188099999999999</v>
      </c>
      <c r="J126" s="54">
        <v>41.563600000000001</v>
      </c>
      <c r="K126" s="54">
        <v>40.035299999999999</v>
      </c>
      <c r="L126" s="54">
        <v>40.625</v>
      </c>
      <c r="M126" s="54">
        <v>38.733499999999999</v>
      </c>
      <c r="N126" s="54">
        <v>22.353999999999999</v>
      </c>
      <c r="O126" s="54">
        <v>39.029699999999998</v>
      </c>
      <c r="P126" s="54">
        <v>39.029699999999998</v>
      </c>
      <c r="Q126" s="54">
        <v>0</v>
      </c>
      <c r="R126" s="54">
        <v>0</v>
      </c>
      <c r="S126" s="54" t="s">
        <v>126</v>
      </c>
      <c r="T126" s="54">
        <v>0</v>
      </c>
      <c r="U126" s="54">
        <v>13.903600000000001</v>
      </c>
      <c r="V126" s="54">
        <v>0</v>
      </c>
      <c r="W126" s="54">
        <v>13.903600000000001</v>
      </c>
      <c r="X126" s="54">
        <v>0</v>
      </c>
      <c r="Y126" s="54">
        <v>0</v>
      </c>
      <c r="Z126" s="54">
        <v>13.903600000000001</v>
      </c>
      <c r="AA126" s="54">
        <v>14.0213</v>
      </c>
      <c r="AB126" s="54">
        <v>0</v>
      </c>
      <c r="AC126" s="54">
        <v>14.0213</v>
      </c>
      <c r="AD126" s="54">
        <v>0</v>
      </c>
      <c r="AE126" s="54">
        <v>0</v>
      </c>
      <c r="AF126" s="54">
        <v>14.0213</v>
      </c>
      <c r="AG126" s="54">
        <v>12.0883</v>
      </c>
      <c r="AH126" s="54">
        <v>0</v>
      </c>
      <c r="AI126" s="54">
        <v>12.0883</v>
      </c>
      <c r="AJ126" s="54">
        <v>0</v>
      </c>
      <c r="AK126" s="54" t="s">
        <v>126</v>
      </c>
      <c r="AL126" s="54">
        <v>12.0883</v>
      </c>
      <c r="AM126" s="54">
        <v>21.347999999999999</v>
      </c>
    </row>
    <row r="127" spans="1:39" hidden="1" outlineLevel="1">
      <c r="A127" s="12">
        <v>44075</v>
      </c>
      <c r="B127" s="54">
        <v>37.826500000000003</v>
      </c>
      <c r="C127" s="54">
        <v>39.944000000000003</v>
      </c>
      <c r="D127" s="54">
        <v>41.897399999999998</v>
      </c>
      <c r="E127" s="54">
        <v>39.719000000000001</v>
      </c>
      <c r="F127" s="54">
        <v>40.490099999999998</v>
      </c>
      <c r="G127" s="54">
        <v>38.293700000000001</v>
      </c>
      <c r="H127" s="54">
        <v>21.9925</v>
      </c>
      <c r="I127" s="54">
        <v>39.944499999999998</v>
      </c>
      <c r="J127" s="54">
        <v>41.904899999999998</v>
      </c>
      <c r="K127" s="54">
        <v>39.719000000000001</v>
      </c>
      <c r="L127" s="54">
        <v>40.490099999999998</v>
      </c>
      <c r="M127" s="54">
        <v>38.293700000000001</v>
      </c>
      <c r="N127" s="54">
        <v>21.9925</v>
      </c>
      <c r="O127" s="54">
        <v>37.177399999999999</v>
      </c>
      <c r="P127" s="54">
        <v>37.177399999999999</v>
      </c>
      <c r="Q127" s="54">
        <v>0</v>
      </c>
      <c r="R127" s="54">
        <v>0</v>
      </c>
      <c r="S127" s="54" t="s">
        <v>126</v>
      </c>
      <c r="T127" s="54">
        <v>0</v>
      </c>
      <c r="U127" s="54">
        <v>12.6432</v>
      </c>
      <c r="V127" s="54">
        <v>0</v>
      </c>
      <c r="W127" s="54">
        <v>12.6432</v>
      </c>
      <c r="X127" s="54">
        <v>0</v>
      </c>
      <c r="Y127" s="54">
        <v>0</v>
      </c>
      <c r="Z127" s="54">
        <v>12.6432</v>
      </c>
      <c r="AA127" s="54">
        <v>13.7592</v>
      </c>
      <c r="AB127" s="54">
        <v>0</v>
      </c>
      <c r="AC127" s="54">
        <v>13.7592</v>
      </c>
      <c r="AD127" s="54">
        <v>0</v>
      </c>
      <c r="AE127" s="54">
        <v>0</v>
      </c>
      <c r="AF127" s="54">
        <v>13.7592</v>
      </c>
      <c r="AG127" s="54">
        <v>8.2688000000000006</v>
      </c>
      <c r="AH127" s="54">
        <v>0</v>
      </c>
      <c r="AI127" s="54">
        <v>8.2688000000000006</v>
      </c>
      <c r="AJ127" s="54">
        <v>0</v>
      </c>
      <c r="AK127" s="54" t="s">
        <v>126</v>
      </c>
      <c r="AL127" s="54">
        <v>8.2688000000000006</v>
      </c>
      <c r="AM127" s="54">
        <v>22.007400000000001</v>
      </c>
    </row>
    <row r="128" spans="1:39" hidden="1" outlineLevel="1">
      <c r="A128" s="12">
        <v>44105</v>
      </c>
      <c r="B128" s="54">
        <v>37.047899999999998</v>
      </c>
      <c r="C128" s="54">
        <v>39.603700000000003</v>
      </c>
      <c r="D128" s="54">
        <v>41.811799999999998</v>
      </c>
      <c r="E128" s="54">
        <v>39.3566</v>
      </c>
      <c r="F128" s="54">
        <v>40.5792</v>
      </c>
      <c r="G128" s="54">
        <v>38.085999999999999</v>
      </c>
      <c r="H128" s="54">
        <v>19.722899999999999</v>
      </c>
      <c r="I128" s="54">
        <v>39.603099999999998</v>
      </c>
      <c r="J128" s="54">
        <v>41.807099999999998</v>
      </c>
      <c r="K128" s="54">
        <v>39.3566</v>
      </c>
      <c r="L128" s="54">
        <v>40.5792</v>
      </c>
      <c r="M128" s="54">
        <v>38.085999999999999</v>
      </c>
      <c r="N128" s="54">
        <v>19.722899999999999</v>
      </c>
      <c r="O128" s="54">
        <v>47.866900000000001</v>
      </c>
      <c r="P128" s="54">
        <v>47.866900000000001</v>
      </c>
      <c r="Q128" s="54" t="s">
        <v>126</v>
      </c>
      <c r="R128" s="54" t="s">
        <v>126</v>
      </c>
      <c r="S128" s="54" t="s">
        <v>126</v>
      </c>
      <c r="T128" s="54" t="s">
        <v>126</v>
      </c>
      <c r="U128" s="54">
        <v>13.410500000000001</v>
      </c>
      <c r="V128" s="54">
        <v>0</v>
      </c>
      <c r="W128" s="54">
        <v>13.410500000000001</v>
      </c>
      <c r="X128" s="54">
        <v>0</v>
      </c>
      <c r="Y128" s="54">
        <v>9.9786000000000001</v>
      </c>
      <c r="Z128" s="54">
        <v>14.1152</v>
      </c>
      <c r="AA128" s="54">
        <v>13.410500000000001</v>
      </c>
      <c r="AB128" s="54">
        <v>0</v>
      </c>
      <c r="AC128" s="54">
        <v>13.410500000000001</v>
      </c>
      <c r="AD128" s="54">
        <v>0</v>
      </c>
      <c r="AE128" s="54">
        <v>9.9786000000000001</v>
      </c>
      <c r="AF128" s="54">
        <v>14.1152</v>
      </c>
      <c r="AG128" s="54">
        <v>0</v>
      </c>
      <c r="AH128" s="54">
        <v>0</v>
      </c>
      <c r="AI128" s="54" t="s">
        <v>126</v>
      </c>
      <c r="AJ128" s="54" t="s">
        <v>126</v>
      </c>
      <c r="AK128" s="54" t="s">
        <v>126</v>
      </c>
      <c r="AL128" s="54" t="s">
        <v>126</v>
      </c>
      <c r="AM128" s="54">
        <v>19.898299999999999</v>
      </c>
    </row>
    <row r="129" spans="1:39" hidden="1" outlineLevel="1">
      <c r="A129" s="12">
        <v>44136</v>
      </c>
      <c r="B129" s="54">
        <v>38.194000000000003</v>
      </c>
      <c r="C129" s="54">
        <v>40.128399999999999</v>
      </c>
      <c r="D129" s="54">
        <v>41.786700000000003</v>
      </c>
      <c r="E129" s="54">
        <v>39.926900000000003</v>
      </c>
      <c r="F129" s="54">
        <v>40.513100000000001</v>
      </c>
      <c r="G129" s="54">
        <v>39.298299999999998</v>
      </c>
      <c r="H129" s="54">
        <v>23.3736</v>
      </c>
      <c r="I129" s="54">
        <v>40.129899999999999</v>
      </c>
      <c r="J129" s="54">
        <v>41.811</v>
      </c>
      <c r="K129" s="54">
        <v>39.926900000000003</v>
      </c>
      <c r="L129" s="54">
        <v>40.513100000000001</v>
      </c>
      <c r="M129" s="54">
        <v>39.298299999999998</v>
      </c>
      <c r="N129" s="54">
        <v>23.3736</v>
      </c>
      <c r="O129" s="54">
        <v>37.938299999999998</v>
      </c>
      <c r="P129" s="54">
        <v>37.938299999999998</v>
      </c>
      <c r="Q129" s="54">
        <v>0</v>
      </c>
      <c r="R129" s="54">
        <v>0</v>
      </c>
      <c r="S129" s="54" t="s">
        <v>126</v>
      </c>
      <c r="T129" s="54" t="s">
        <v>126</v>
      </c>
      <c r="U129" s="54">
        <v>13.492800000000001</v>
      </c>
      <c r="V129" s="54">
        <v>0</v>
      </c>
      <c r="W129" s="54">
        <v>13.492800000000001</v>
      </c>
      <c r="X129" s="54">
        <v>0</v>
      </c>
      <c r="Y129" s="54">
        <v>0</v>
      </c>
      <c r="Z129" s="54">
        <v>13.492800000000001</v>
      </c>
      <c r="AA129" s="54">
        <v>13.492800000000001</v>
      </c>
      <c r="AB129" s="54">
        <v>0</v>
      </c>
      <c r="AC129" s="54">
        <v>13.492800000000001</v>
      </c>
      <c r="AD129" s="54">
        <v>0</v>
      </c>
      <c r="AE129" s="54">
        <v>0</v>
      </c>
      <c r="AF129" s="54">
        <v>13.492800000000001</v>
      </c>
      <c r="AG129" s="54">
        <v>0</v>
      </c>
      <c r="AH129" s="54">
        <v>0</v>
      </c>
      <c r="AI129" s="54">
        <v>0</v>
      </c>
      <c r="AJ129" s="54">
        <v>0</v>
      </c>
      <c r="AK129" s="54" t="s">
        <v>126</v>
      </c>
      <c r="AL129" s="54" t="s">
        <v>126</v>
      </c>
      <c r="AM129" s="54">
        <v>22.0197</v>
      </c>
    </row>
    <row r="130" spans="1:39" hidden="1" outlineLevel="1">
      <c r="A130" s="12">
        <v>44166</v>
      </c>
      <c r="B130" s="54">
        <v>36.220799999999997</v>
      </c>
      <c r="C130" s="54">
        <v>37.9422</v>
      </c>
      <c r="D130" s="54">
        <v>41.369199999999999</v>
      </c>
      <c r="E130" s="54">
        <v>37.552399999999999</v>
      </c>
      <c r="F130" s="54">
        <v>38.464399999999998</v>
      </c>
      <c r="G130" s="54">
        <v>35.5458</v>
      </c>
      <c r="H130" s="54">
        <v>20.6264</v>
      </c>
      <c r="I130" s="54">
        <v>37.942</v>
      </c>
      <c r="J130" s="54">
        <v>41.371099999999998</v>
      </c>
      <c r="K130" s="54">
        <v>37.552399999999999</v>
      </c>
      <c r="L130" s="54">
        <v>38.464399999999998</v>
      </c>
      <c r="M130" s="54">
        <v>35.5458</v>
      </c>
      <c r="N130" s="54">
        <v>20.6264</v>
      </c>
      <c r="O130" s="54">
        <v>39.527700000000003</v>
      </c>
      <c r="P130" s="54">
        <v>39.527700000000003</v>
      </c>
      <c r="Q130" s="54">
        <v>0</v>
      </c>
      <c r="R130" s="54">
        <v>0</v>
      </c>
      <c r="S130" s="54" t="s">
        <v>126</v>
      </c>
      <c r="T130" s="54">
        <v>0</v>
      </c>
      <c r="U130" s="54">
        <v>12.211499999999999</v>
      </c>
      <c r="V130" s="54">
        <v>0</v>
      </c>
      <c r="W130" s="54">
        <v>12.211499999999999</v>
      </c>
      <c r="X130" s="54">
        <v>0</v>
      </c>
      <c r="Y130" s="54">
        <v>0</v>
      </c>
      <c r="Z130" s="54">
        <v>12.211499999999999</v>
      </c>
      <c r="AA130" s="54">
        <v>13.304</v>
      </c>
      <c r="AB130" s="54">
        <v>0</v>
      </c>
      <c r="AC130" s="54">
        <v>13.304</v>
      </c>
      <c r="AD130" s="54">
        <v>0</v>
      </c>
      <c r="AE130" s="54">
        <v>0</v>
      </c>
      <c r="AF130" s="54">
        <v>13.304</v>
      </c>
      <c r="AG130" s="54">
        <v>11.1899</v>
      </c>
      <c r="AH130" s="54">
        <v>0</v>
      </c>
      <c r="AI130" s="54">
        <v>11.1899</v>
      </c>
      <c r="AJ130" s="54">
        <v>0</v>
      </c>
      <c r="AK130" s="54" t="s">
        <v>126</v>
      </c>
      <c r="AL130" s="54">
        <v>11.1899</v>
      </c>
      <c r="AM130" s="54">
        <v>21.550899999999999</v>
      </c>
    </row>
    <row r="131" spans="1:39" hidden="1" outlineLevel="1">
      <c r="A131" s="12">
        <v>44197</v>
      </c>
      <c r="B131" s="54">
        <v>36.0334</v>
      </c>
      <c r="C131" s="54">
        <v>38.279899999999998</v>
      </c>
      <c r="D131" s="54">
        <v>41.315300000000001</v>
      </c>
      <c r="E131" s="54">
        <v>37.920299999999997</v>
      </c>
      <c r="F131" s="54">
        <v>38.873899999999999</v>
      </c>
      <c r="G131" s="54">
        <v>35.065300000000001</v>
      </c>
      <c r="H131" s="54">
        <v>19.779900000000001</v>
      </c>
      <c r="I131" s="54">
        <v>38.280299999999997</v>
      </c>
      <c r="J131" s="54">
        <v>41.322000000000003</v>
      </c>
      <c r="K131" s="54">
        <v>37.920299999999997</v>
      </c>
      <c r="L131" s="54">
        <v>38.873899999999999</v>
      </c>
      <c r="M131" s="54">
        <v>35.065300000000001</v>
      </c>
      <c r="N131" s="54">
        <v>19.779900000000001</v>
      </c>
      <c r="O131" s="54">
        <v>34.320300000000003</v>
      </c>
      <c r="P131" s="54">
        <v>34.320300000000003</v>
      </c>
      <c r="Q131" s="54">
        <v>0</v>
      </c>
      <c r="R131" s="54">
        <v>0</v>
      </c>
      <c r="S131" s="54" t="s">
        <v>126</v>
      </c>
      <c r="T131" s="54">
        <v>0</v>
      </c>
      <c r="U131" s="54">
        <v>11.9621</v>
      </c>
      <c r="V131" s="54">
        <v>0</v>
      </c>
      <c r="W131" s="54">
        <v>11.9621</v>
      </c>
      <c r="X131" s="54">
        <v>0</v>
      </c>
      <c r="Y131" s="54">
        <v>0</v>
      </c>
      <c r="Z131" s="54">
        <v>11.9621</v>
      </c>
      <c r="AA131" s="54">
        <v>12.32</v>
      </c>
      <c r="AB131" s="54">
        <v>0</v>
      </c>
      <c r="AC131" s="54">
        <v>12.32</v>
      </c>
      <c r="AD131" s="54">
        <v>0</v>
      </c>
      <c r="AE131" s="54">
        <v>0</v>
      </c>
      <c r="AF131" s="54">
        <v>12.32</v>
      </c>
      <c r="AG131" s="54">
        <v>9.0612999999999992</v>
      </c>
      <c r="AH131" s="54">
        <v>0</v>
      </c>
      <c r="AI131" s="54">
        <v>9.0612999999999992</v>
      </c>
      <c r="AJ131" s="54">
        <v>0</v>
      </c>
      <c r="AK131" s="54" t="s">
        <v>126</v>
      </c>
      <c r="AL131" s="54">
        <v>9.0612999999999992</v>
      </c>
      <c r="AM131" s="54">
        <v>19.680599999999998</v>
      </c>
    </row>
    <row r="132" spans="1:39" hidden="1" outlineLevel="1">
      <c r="A132" s="12">
        <v>44228</v>
      </c>
      <c r="B132" s="54">
        <v>37.045299999999997</v>
      </c>
      <c r="C132" s="54">
        <v>38.659399999999998</v>
      </c>
      <c r="D132" s="54">
        <v>41.623800000000003</v>
      </c>
      <c r="E132" s="54">
        <v>38.308100000000003</v>
      </c>
      <c r="F132" s="54">
        <v>39.279200000000003</v>
      </c>
      <c r="G132" s="54">
        <v>36.2682</v>
      </c>
      <c r="H132" s="54">
        <v>21.970199999999998</v>
      </c>
      <c r="I132" s="54">
        <v>38.659300000000002</v>
      </c>
      <c r="J132" s="54">
        <v>41.623800000000003</v>
      </c>
      <c r="K132" s="54">
        <v>38.308100000000003</v>
      </c>
      <c r="L132" s="54">
        <v>39.279200000000003</v>
      </c>
      <c r="M132" s="54">
        <v>36.2682</v>
      </c>
      <c r="N132" s="54">
        <v>21.970199999999998</v>
      </c>
      <c r="O132" s="54">
        <v>41.863199999999999</v>
      </c>
      <c r="P132" s="54">
        <v>41.863199999999999</v>
      </c>
      <c r="Q132" s="54" t="s">
        <v>126</v>
      </c>
      <c r="R132" s="54" t="s">
        <v>126</v>
      </c>
      <c r="S132" s="54" t="s">
        <v>126</v>
      </c>
      <c r="T132" s="54" t="s">
        <v>126</v>
      </c>
      <c r="U132" s="54">
        <v>13.639099999999999</v>
      </c>
      <c r="V132" s="54">
        <v>0</v>
      </c>
      <c r="W132" s="54">
        <v>13.639099999999999</v>
      </c>
      <c r="X132" s="54">
        <v>0</v>
      </c>
      <c r="Y132" s="54">
        <v>0</v>
      </c>
      <c r="Z132" s="54">
        <v>13.639099999999999</v>
      </c>
      <c r="AA132" s="54">
        <v>13.639099999999999</v>
      </c>
      <c r="AB132" s="54">
        <v>0</v>
      </c>
      <c r="AC132" s="54">
        <v>13.639099999999999</v>
      </c>
      <c r="AD132" s="54">
        <v>0</v>
      </c>
      <c r="AE132" s="54">
        <v>0</v>
      </c>
      <c r="AF132" s="54">
        <v>13.639099999999999</v>
      </c>
      <c r="AG132" s="54">
        <v>0</v>
      </c>
      <c r="AH132" s="54">
        <v>0</v>
      </c>
      <c r="AI132" s="54" t="s">
        <v>126</v>
      </c>
      <c r="AJ132" s="54" t="s">
        <v>126</v>
      </c>
      <c r="AK132" s="54" t="s">
        <v>126</v>
      </c>
      <c r="AL132" s="54" t="s">
        <v>126</v>
      </c>
      <c r="AM132" s="54">
        <v>22.6724</v>
      </c>
    </row>
    <row r="133" spans="1:39" hidden="1" outlineLevel="1">
      <c r="A133" s="12">
        <v>44256</v>
      </c>
      <c r="B133" s="54">
        <v>36.052700000000002</v>
      </c>
      <c r="C133" s="54">
        <v>38.774799999999999</v>
      </c>
      <c r="D133" s="54">
        <v>41.872399999999999</v>
      </c>
      <c r="E133" s="54">
        <v>38.4039</v>
      </c>
      <c r="F133" s="54">
        <v>39.326700000000002</v>
      </c>
      <c r="G133" s="54">
        <v>35.822899999999997</v>
      </c>
      <c r="H133" s="54">
        <v>24.344899999999999</v>
      </c>
      <c r="I133" s="54">
        <v>38.774299999999997</v>
      </c>
      <c r="J133" s="54">
        <v>41.8703</v>
      </c>
      <c r="K133" s="54">
        <v>38.4039</v>
      </c>
      <c r="L133" s="54">
        <v>39.326700000000002</v>
      </c>
      <c r="M133" s="54">
        <v>35.822899999999997</v>
      </c>
      <c r="N133" s="54">
        <v>24.344899999999999</v>
      </c>
      <c r="O133" s="54">
        <v>44.620800000000003</v>
      </c>
      <c r="P133" s="54">
        <v>44.620800000000003</v>
      </c>
      <c r="Q133" s="54">
        <v>0</v>
      </c>
      <c r="R133" s="54">
        <v>0</v>
      </c>
      <c r="S133" s="54">
        <v>0</v>
      </c>
      <c r="T133" s="54">
        <v>0</v>
      </c>
      <c r="U133" s="54">
        <v>12.9147</v>
      </c>
      <c r="V133" s="54">
        <v>0</v>
      </c>
      <c r="W133" s="54">
        <v>12.9147</v>
      </c>
      <c r="X133" s="54">
        <v>0</v>
      </c>
      <c r="Y133" s="54">
        <v>17.899999999999999</v>
      </c>
      <c r="Z133" s="54">
        <v>12.9129</v>
      </c>
      <c r="AA133" s="54">
        <v>12.9147</v>
      </c>
      <c r="AB133" s="54">
        <v>0</v>
      </c>
      <c r="AC133" s="54">
        <v>12.9147</v>
      </c>
      <c r="AD133" s="54">
        <v>0</v>
      </c>
      <c r="AE133" s="54">
        <v>17.899999999999999</v>
      </c>
      <c r="AF133" s="54">
        <v>12.9129</v>
      </c>
      <c r="AG133" s="54">
        <v>12.9154</v>
      </c>
      <c r="AH133" s="54">
        <v>0</v>
      </c>
      <c r="AI133" s="54">
        <v>12.9154</v>
      </c>
      <c r="AJ133" s="54">
        <v>0</v>
      </c>
      <c r="AK133" s="54">
        <v>0</v>
      </c>
      <c r="AL133" s="54">
        <v>12.9154</v>
      </c>
      <c r="AM133" s="54">
        <v>19.015799999999999</v>
      </c>
    </row>
    <row r="134" spans="1:39" hidden="1" outlineLevel="1">
      <c r="A134" s="12">
        <v>44287</v>
      </c>
      <c r="B134" s="54">
        <v>35.736199999999997</v>
      </c>
      <c r="C134" s="54">
        <v>38.099699999999999</v>
      </c>
      <c r="D134" s="54">
        <v>42.152299999999997</v>
      </c>
      <c r="E134" s="54">
        <v>37.607700000000001</v>
      </c>
      <c r="F134" s="54">
        <v>39.276699999999998</v>
      </c>
      <c r="G134" s="54">
        <v>32.190199999999997</v>
      </c>
      <c r="H134" s="54">
        <v>18.1296</v>
      </c>
      <c r="I134" s="54">
        <v>38.1004</v>
      </c>
      <c r="J134" s="54">
        <v>42.1633</v>
      </c>
      <c r="K134" s="54">
        <v>37.607700000000001</v>
      </c>
      <c r="L134" s="54">
        <v>39.276699999999998</v>
      </c>
      <c r="M134" s="54">
        <v>32.190199999999997</v>
      </c>
      <c r="N134" s="54">
        <v>18.1296</v>
      </c>
      <c r="O134" s="54">
        <v>30.600999999999999</v>
      </c>
      <c r="P134" s="54">
        <v>30.600999999999999</v>
      </c>
      <c r="Q134" s="54">
        <v>0</v>
      </c>
      <c r="R134" s="54">
        <v>0</v>
      </c>
      <c r="S134" s="54" t="s">
        <v>126</v>
      </c>
      <c r="T134" s="54" t="s">
        <v>126</v>
      </c>
      <c r="U134" s="54">
        <v>11.870100000000001</v>
      </c>
      <c r="V134" s="54">
        <v>0</v>
      </c>
      <c r="W134" s="54">
        <v>11.870100000000001</v>
      </c>
      <c r="X134" s="54">
        <v>0</v>
      </c>
      <c r="Y134" s="54">
        <v>0</v>
      </c>
      <c r="Z134" s="54">
        <v>11.870100000000001</v>
      </c>
      <c r="AA134" s="54">
        <v>11.870100000000001</v>
      </c>
      <c r="AB134" s="54">
        <v>0</v>
      </c>
      <c r="AC134" s="54">
        <v>11.870100000000001</v>
      </c>
      <c r="AD134" s="54">
        <v>0</v>
      </c>
      <c r="AE134" s="54">
        <v>0</v>
      </c>
      <c r="AF134" s="54">
        <v>11.870100000000001</v>
      </c>
      <c r="AG134" s="54">
        <v>0</v>
      </c>
      <c r="AH134" s="54">
        <v>0</v>
      </c>
      <c r="AI134" s="54">
        <v>0</v>
      </c>
      <c r="AJ134" s="54">
        <v>0</v>
      </c>
      <c r="AK134" s="54" t="s">
        <v>126</v>
      </c>
      <c r="AL134" s="54" t="s">
        <v>126</v>
      </c>
      <c r="AM134" s="54">
        <v>20.367000000000001</v>
      </c>
    </row>
    <row r="135" spans="1:39" hidden="1" outlineLevel="1">
      <c r="A135" s="12">
        <v>44317</v>
      </c>
      <c r="B135" s="54">
        <v>36.571800000000003</v>
      </c>
      <c r="C135" s="54">
        <v>38.145800000000001</v>
      </c>
      <c r="D135" s="54">
        <v>42.144100000000002</v>
      </c>
      <c r="E135" s="54">
        <v>37.703000000000003</v>
      </c>
      <c r="F135" s="54">
        <v>39.111499999999999</v>
      </c>
      <c r="G135" s="54">
        <v>34.509500000000003</v>
      </c>
      <c r="H135" s="54">
        <v>15.637700000000001</v>
      </c>
      <c r="I135" s="54">
        <v>38.145099999999999</v>
      </c>
      <c r="J135" s="54">
        <v>42.139899999999997</v>
      </c>
      <c r="K135" s="54">
        <v>37.703000000000003</v>
      </c>
      <c r="L135" s="54">
        <v>39.111499999999999</v>
      </c>
      <c r="M135" s="54">
        <v>34.509500000000003</v>
      </c>
      <c r="N135" s="54">
        <v>15.637700000000001</v>
      </c>
      <c r="O135" s="54">
        <v>46.503</v>
      </c>
      <c r="P135" s="54">
        <v>46.503</v>
      </c>
      <c r="Q135" s="54">
        <v>0</v>
      </c>
      <c r="R135" s="54">
        <v>0</v>
      </c>
      <c r="S135" s="54" t="s">
        <v>126</v>
      </c>
      <c r="T135" s="54">
        <v>0</v>
      </c>
      <c r="U135" s="54">
        <v>13.6701</v>
      </c>
      <c r="V135" s="54">
        <v>0</v>
      </c>
      <c r="W135" s="54">
        <v>13.6701</v>
      </c>
      <c r="X135" s="54">
        <v>0</v>
      </c>
      <c r="Y135" s="54">
        <v>12.1999</v>
      </c>
      <c r="Z135" s="54">
        <v>14.6652</v>
      </c>
      <c r="AA135" s="54">
        <v>13.7042</v>
      </c>
      <c r="AB135" s="54">
        <v>0</v>
      </c>
      <c r="AC135" s="54">
        <v>13.7042</v>
      </c>
      <c r="AD135" s="54">
        <v>0</v>
      </c>
      <c r="AE135" s="54">
        <v>12.1999</v>
      </c>
      <c r="AF135" s="54">
        <v>14.7143</v>
      </c>
      <c r="AG135" s="54">
        <v>10.1509</v>
      </c>
      <c r="AH135" s="54">
        <v>0</v>
      </c>
      <c r="AI135" s="54">
        <v>10.1509</v>
      </c>
      <c r="AJ135" s="54">
        <v>0</v>
      </c>
      <c r="AK135" s="54" t="s">
        <v>126</v>
      </c>
      <c r="AL135" s="54">
        <v>10.1509</v>
      </c>
      <c r="AM135" s="54">
        <v>22.157900000000001</v>
      </c>
    </row>
    <row r="136" spans="1:39" hidden="1" outlineLevel="1">
      <c r="A136" s="12">
        <v>44348</v>
      </c>
      <c r="B136" s="54">
        <v>37.075800000000001</v>
      </c>
      <c r="C136" s="54">
        <v>38.951700000000002</v>
      </c>
      <c r="D136" s="54">
        <v>40.787199999999999</v>
      </c>
      <c r="E136" s="54">
        <v>38.733600000000003</v>
      </c>
      <c r="F136" s="54">
        <v>38.138800000000003</v>
      </c>
      <c r="G136" s="54">
        <v>44.914400000000001</v>
      </c>
      <c r="H136" s="54">
        <v>15.8667</v>
      </c>
      <c r="I136" s="54">
        <v>38.950899999999997</v>
      </c>
      <c r="J136" s="54">
        <v>40.781199999999998</v>
      </c>
      <c r="K136" s="54">
        <v>38.733600000000003</v>
      </c>
      <c r="L136" s="54">
        <v>38.138800000000003</v>
      </c>
      <c r="M136" s="54">
        <v>44.914400000000001</v>
      </c>
      <c r="N136" s="54">
        <v>15.8667</v>
      </c>
      <c r="O136" s="54">
        <v>48.629800000000003</v>
      </c>
      <c r="P136" s="54">
        <v>48.629800000000003</v>
      </c>
      <c r="Q136" s="54">
        <v>0</v>
      </c>
      <c r="R136" s="54">
        <v>0</v>
      </c>
      <c r="S136" s="54" t="s">
        <v>126</v>
      </c>
      <c r="T136" s="54" t="s">
        <v>126</v>
      </c>
      <c r="U136" s="54">
        <v>13.452199999999999</v>
      </c>
      <c r="V136" s="54">
        <v>0</v>
      </c>
      <c r="W136" s="54">
        <v>13.452199999999999</v>
      </c>
      <c r="X136" s="54">
        <v>0</v>
      </c>
      <c r="Y136" s="54">
        <v>0</v>
      </c>
      <c r="Z136" s="54">
        <v>13.452199999999999</v>
      </c>
      <c r="AA136" s="54">
        <v>13.452199999999999</v>
      </c>
      <c r="AB136" s="54">
        <v>0</v>
      </c>
      <c r="AC136" s="54">
        <v>13.452199999999999</v>
      </c>
      <c r="AD136" s="54">
        <v>0</v>
      </c>
      <c r="AE136" s="54">
        <v>0</v>
      </c>
      <c r="AF136" s="54">
        <v>13.452199999999999</v>
      </c>
      <c r="AG136" s="54">
        <v>0</v>
      </c>
      <c r="AH136" s="54">
        <v>0</v>
      </c>
      <c r="AI136" s="54">
        <v>0</v>
      </c>
      <c r="AJ136" s="54">
        <v>0</v>
      </c>
      <c r="AK136" s="54" t="s">
        <v>126</v>
      </c>
      <c r="AL136" s="54" t="s">
        <v>126</v>
      </c>
      <c r="AM136" s="54">
        <v>21.320799999999998</v>
      </c>
    </row>
    <row r="137" spans="1:39" hidden="1" outlineLevel="1">
      <c r="A137" s="12">
        <v>44378</v>
      </c>
      <c r="B137" s="54">
        <v>35.622199999999999</v>
      </c>
      <c r="C137" s="54">
        <v>38.076300000000003</v>
      </c>
      <c r="D137" s="54">
        <v>41.059800000000003</v>
      </c>
      <c r="E137" s="54">
        <v>37.683799999999998</v>
      </c>
      <c r="F137" s="54">
        <v>38.789400000000001</v>
      </c>
      <c r="G137" s="54">
        <v>34.557200000000002</v>
      </c>
      <c r="H137" s="54">
        <v>23.424800000000001</v>
      </c>
      <c r="I137" s="54">
        <v>38.074300000000001</v>
      </c>
      <c r="J137" s="54">
        <v>41.047800000000002</v>
      </c>
      <c r="K137" s="54">
        <v>37.683799999999998</v>
      </c>
      <c r="L137" s="54">
        <v>38.789400000000001</v>
      </c>
      <c r="M137" s="54">
        <v>34.557200000000002</v>
      </c>
      <c r="N137" s="54">
        <v>23.424800000000001</v>
      </c>
      <c r="O137" s="54">
        <v>48.073099999999997</v>
      </c>
      <c r="P137" s="54">
        <v>48.073099999999997</v>
      </c>
      <c r="Q137" s="54">
        <v>0</v>
      </c>
      <c r="R137" s="54">
        <v>0</v>
      </c>
      <c r="S137" s="54">
        <v>0</v>
      </c>
      <c r="T137" s="54" t="s">
        <v>126</v>
      </c>
      <c r="U137" s="54">
        <v>13.5954</v>
      </c>
      <c r="V137" s="54">
        <v>0</v>
      </c>
      <c r="W137" s="54">
        <v>13.5954</v>
      </c>
      <c r="X137" s="54">
        <v>0</v>
      </c>
      <c r="Y137" s="54">
        <v>0</v>
      </c>
      <c r="Z137" s="54">
        <v>13.5954</v>
      </c>
      <c r="AA137" s="54">
        <v>13.5954</v>
      </c>
      <c r="AB137" s="54">
        <v>0</v>
      </c>
      <c r="AC137" s="54">
        <v>13.5954</v>
      </c>
      <c r="AD137" s="54">
        <v>0</v>
      </c>
      <c r="AE137" s="54">
        <v>0</v>
      </c>
      <c r="AF137" s="54">
        <v>13.5954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 t="s">
        <v>126</v>
      </c>
      <c r="AM137" s="54">
        <v>19.149699999999999</v>
      </c>
    </row>
    <row r="138" spans="1:39" hidden="1" outlineLevel="1">
      <c r="A138" s="12">
        <v>44409</v>
      </c>
      <c r="B138" s="54">
        <v>36.009500000000003</v>
      </c>
      <c r="C138" s="54">
        <v>37.820399999999999</v>
      </c>
      <c r="D138" s="54">
        <v>40.830399999999997</v>
      </c>
      <c r="E138" s="54">
        <v>37.440600000000003</v>
      </c>
      <c r="F138" s="54">
        <v>38.601599999999998</v>
      </c>
      <c r="G138" s="54">
        <v>34.799300000000002</v>
      </c>
      <c r="H138" s="54">
        <v>16.778400000000001</v>
      </c>
      <c r="I138" s="54">
        <v>37.819800000000001</v>
      </c>
      <c r="J138" s="54">
        <v>40.8292</v>
      </c>
      <c r="K138" s="54">
        <v>37.440600000000003</v>
      </c>
      <c r="L138" s="54">
        <v>38.601599999999998</v>
      </c>
      <c r="M138" s="54">
        <v>34.799300000000002</v>
      </c>
      <c r="N138" s="54">
        <v>16.778400000000001</v>
      </c>
      <c r="O138" s="54">
        <v>41.646599999999999</v>
      </c>
      <c r="P138" s="54">
        <v>41.646599999999999</v>
      </c>
      <c r="Q138" s="54" t="s">
        <v>126</v>
      </c>
      <c r="R138" s="54" t="s">
        <v>126</v>
      </c>
      <c r="S138" s="54" t="s">
        <v>126</v>
      </c>
      <c r="T138" s="54" t="s">
        <v>126</v>
      </c>
      <c r="U138" s="54">
        <v>11.759</v>
      </c>
      <c r="V138" s="54">
        <v>0</v>
      </c>
      <c r="W138" s="54">
        <v>11.759</v>
      </c>
      <c r="X138" s="54">
        <v>0</v>
      </c>
      <c r="Y138" s="54">
        <v>12.1999</v>
      </c>
      <c r="Z138" s="54">
        <v>11.720499999999999</v>
      </c>
      <c r="AA138" s="54">
        <v>11.759</v>
      </c>
      <c r="AB138" s="54">
        <v>0</v>
      </c>
      <c r="AC138" s="54">
        <v>11.759</v>
      </c>
      <c r="AD138" s="54">
        <v>0</v>
      </c>
      <c r="AE138" s="54">
        <v>12.1999</v>
      </c>
      <c r="AF138" s="54">
        <v>11.720499999999999</v>
      </c>
      <c r="AG138" s="54">
        <v>0</v>
      </c>
      <c r="AH138" s="54">
        <v>0</v>
      </c>
      <c r="AI138" s="54" t="s">
        <v>126</v>
      </c>
      <c r="AJ138" s="54" t="s">
        <v>126</v>
      </c>
      <c r="AK138" s="54" t="s">
        <v>126</v>
      </c>
      <c r="AL138" s="54" t="s">
        <v>126</v>
      </c>
      <c r="AM138" s="54">
        <v>21.246600000000001</v>
      </c>
    </row>
    <row r="139" spans="1:39" hidden="1" outlineLevel="1">
      <c r="A139" s="12">
        <v>44440</v>
      </c>
      <c r="B139" s="54">
        <v>35.567700000000002</v>
      </c>
      <c r="C139" s="54">
        <v>37.567999999999998</v>
      </c>
      <c r="D139" s="54">
        <v>41.249099999999999</v>
      </c>
      <c r="E139" s="54">
        <v>37.113500000000002</v>
      </c>
      <c r="F139" s="54">
        <v>38.8369</v>
      </c>
      <c r="G139" s="54">
        <v>33.183199999999999</v>
      </c>
      <c r="H139" s="54">
        <v>15.205399999999999</v>
      </c>
      <c r="I139" s="54">
        <v>37.567300000000003</v>
      </c>
      <c r="J139" s="54">
        <v>41.244700000000002</v>
      </c>
      <c r="K139" s="54">
        <v>37.113500000000002</v>
      </c>
      <c r="L139" s="54">
        <v>38.8369</v>
      </c>
      <c r="M139" s="54">
        <v>33.183199999999999</v>
      </c>
      <c r="N139" s="54">
        <v>15.205399999999999</v>
      </c>
      <c r="O139" s="54">
        <v>48.701799999999999</v>
      </c>
      <c r="P139" s="54">
        <v>48.701799999999999</v>
      </c>
      <c r="Q139" s="54" t="s">
        <v>126</v>
      </c>
      <c r="R139" s="54" t="s">
        <v>126</v>
      </c>
      <c r="S139" s="54" t="s">
        <v>126</v>
      </c>
      <c r="T139" s="54" t="s">
        <v>126</v>
      </c>
      <c r="U139" s="54">
        <v>13.3673</v>
      </c>
      <c r="V139" s="54">
        <v>0</v>
      </c>
      <c r="W139" s="54">
        <v>13.3673</v>
      </c>
      <c r="X139" s="54">
        <v>0</v>
      </c>
      <c r="Y139" s="54">
        <v>14.03</v>
      </c>
      <c r="Z139" s="54">
        <v>12.9381</v>
      </c>
      <c r="AA139" s="54">
        <v>13.3673</v>
      </c>
      <c r="AB139" s="54">
        <v>0</v>
      </c>
      <c r="AC139" s="54">
        <v>13.3673</v>
      </c>
      <c r="AD139" s="54">
        <v>0</v>
      </c>
      <c r="AE139" s="54">
        <v>14.03</v>
      </c>
      <c r="AF139" s="54">
        <v>12.9381</v>
      </c>
      <c r="AG139" s="54">
        <v>0</v>
      </c>
      <c r="AH139" s="54">
        <v>0</v>
      </c>
      <c r="AI139" s="54" t="s">
        <v>126</v>
      </c>
      <c r="AJ139" s="54" t="s">
        <v>126</v>
      </c>
      <c r="AK139" s="54" t="s">
        <v>126</v>
      </c>
      <c r="AL139" s="54" t="s">
        <v>126</v>
      </c>
      <c r="AM139" s="54">
        <v>21.7715</v>
      </c>
    </row>
    <row r="140" spans="1:39" hidden="1" outlineLevel="1">
      <c r="A140" s="12">
        <v>44470</v>
      </c>
      <c r="B140" s="54">
        <v>34.881999999999998</v>
      </c>
      <c r="C140" s="54">
        <v>38.022599999999997</v>
      </c>
      <c r="D140" s="54">
        <v>41.340800000000002</v>
      </c>
      <c r="E140" s="54">
        <v>37.622399999999999</v>
      </c>
      <c r="F140" s="54">
        <v>38.745800000000003</v>
      </c>
      <c r="G140" s="54">
        <v>36.6554</v>
      </c>
      <c r="H140" s="54">
        <v>16.0075</v>
      </c>
      <c r="I140" s="54">
        <v>38.022399999999998</v>
      </c>
      <c r="J140" s="54">
        <v>41.341500000000003</v>
      </c>
      <c r="K140" s="54">
        <v>37.622399999999999</v>
      </c>
      <c r="L140" s="54">
        <v>38.745800000000003</v>
      </c>
      <c r="M140" s="54">
        <v>36.6554</v>
      </c>
      <c r="N140" s="54">
        <v>16.0075</v>
      </c>
      <c r="O140" s="54">
        <v>40.464399999999998</v>
      </c>
      <c r="P140" s="54">
        <v>40.464399999999998</v>
      </c>
      <c r="Q140" s="54" t="s">
        <v>126</v>
      </c>
      <c r="R140" s="54" t="s">
        <v>126</v>
      </c>
      <c r="S140" s="54" t="s">
        <v>126</v>
      </c>
      <c r="T140" s="54" t="s">
        <v>126</v>
      </c>
      <c r="U140" s="54">
        <v>12.1332</v>
      </c>
      <c r="V140" s="54">
        <v>0</v>
      </c>
      <c r="W140" s="54">
        <v>12.1332</v>
      </c>
      <c r="X140" s="54">
        <v>0</v>
      </c>
      <c r="Y140" s="54">
        <v>12.200100000000001</v>
      </c>
      <c r="Z140" s="54">
        <v>12.128299999999999</v>
      </c>
      <c r="AA140" s="54">
        <v>12.1332</v>
      </c>
      <c r="AB140" s="54">
        <v>0</v>
      </c>
      <c r="AC140" s="54">
        <v>12.1332</v>
      </c>
      <c r="AD140" s="54">
        <v>0</v>
      </c>
      <c r="AE140" s="54">
        <v>12.200100000000001</v>
      </c>
      <c r="AF140" s="54">
        <v>12.128299999999999</v>
      </c>
      <c r="AG140" s="54">
        <v>0</v>
      </c>
      <c r="AH140" s="54">
        <v>0</v>
      </c>
      <c r="AI140" s="54" t="s">
        <v>126</v>
      </c>
      <c r="AJ140" s="54" t="s">
        <v>126</v>
      </c>
      <c r="AK140" s="54" t="s">
        <v>126</v>
      </c>
      <c r="AL140" s="54" t="s">
        <v>126</v>
      </c>
      <c r="AM140" s="54">
        <v>18.461300000000001</v>
      </c>
    </row>
    <row r="141" spans="1:39" hidden="1" outlineLevel="1">
      <c r="A141" s="12">
        <v>44501</v>
      </c>
      <c r="B141" s="54">
        <v>34.558</v>
      </c>
      <c r="C141" s="54">
        <v>36.291800000000002</v>
      </c>
      <c r="D141" s="54">
        <v>41.5274</v>
      </c>
      <c r="E141" s="54">
        <v>35.7117</v>
      </c>
      <c r="F141" s="54">
        <v>35.981499999999997</v>
      </c>
      <c r="G141" s="54">
        <v>36.226900000000001</v>
      </c>
      <c r="H141" s="54">
        <v>22.773199999999999</v>
      </c>
      <c r="I141" s="54">
        <v>36.293399999999998</v>
      </c>
      <c r="J141" s="54">
        <v>41.550899999999999</v>
      </c>
      <c r="K141" s="54">
        <v>35.7117</v>
      </c>
      <c r="L141" s="54">
        <v>35.981499999999997</v>
      </c>
      <c r="M141" s="54">
        <v>36.226900000000001</v>
      </c>
      <c r="N141" s="54">
        <v>22.773199999999999</v>
      </c>
      <c r="O141" s="54">
        <v>23.863199999999999</v>
      </c>
      <c r="P141" s="54">
        <v>23.863199999999999</v>
      </c>
      <c r="Q141" s="54" t="s">
        <v>126</v>
      </c>
      <c r="R141" s="54" t="s">
        <v>126</v>
      </c>
      <c r="S141" s="54" t="s">
        <v>126</v>
      </c>
      <c r="T141" s="54" t="s">
        <v>126</v>
      </c>
      <c r="U141" s="54">
        <v>12.1951</v>
      </c>
      <c r="V141" s="54">
        <v>0</v>
      </c>
      <c r="W141" s="54">
        <v>12.1951</v>
      </c>
      <c r="X141" s="54">
        <v>0</v>
      </c>
      <c r="Y141" s="54">
        <v>0</v>
      </c>
      <c r="Z141" s="54">
        <v>12.1951</v>
      </c>
      <c r="AA141" s="54">
        <v>12.1951</v>
      </c>
      <c r="AB141" s="54">
        <v>0</v>
      </c>
      <c r="AC141" s="54">
        <v>12.1951</v>
      </c>
      <c r="AD141" s="54">
        <v>0</v>
      </c>
      <c r="AE141" s="54">
        <v>0</v>
      </c>
      <c r="AF141" s="54">
        <v>12.1951</v>
      </c>
      <c r="AG141" s="54">
        <v>0</v>
      </c>
      <c r="AH141" s="54">
        <v>0</v>
      </c>
      <c r="AI141" s="54" t="s">
        <v>126</v>
      </c>
      <c r="AJ141" s="54" t="s">
        <v>126</v>
      </c>
      <c r="AK141" s="54" t="s">
        <v>126</v>
      </c>
      <c r="AL141" s="54" t="s">
        <v>126</v>
      </c>
      <c r="AM141" s="54">
        <v>21.608000000000001</v>
      </c>
    </row>
    <row r="142" spans="1:39" hidden="1" outlineLevel="1">
      <c r="A142" s="12">
        <v>44531</v>
      </c>
      <c r="B142" s="54">
        <v>32.934800000000003</v>
      </c>
      <c r="C142" s="54">
        <v>34.959400000000002</v>
      </c>
      <c r="D142" s="54">
        <v>41.171500000000002</v>
      </c>
      <c r="E142" s="54">
        <v>34.301099999999998</v>
      </c>
      <c r="F142" s="54">
        <v>34.713500000000003</v>
      </c>
      <c r="G142" s="54">
        <v>34.091299999999997</v>
      </c>
      <c r="H142" s="54">
        <v>22.1874</v>
      </c>
      <c r="I142" s="54">
        <v>34.958199999999998</v>
      </c>
      <c r="J142" s="54">
        <v>41.162500000000001</v>
      </c>
      <c r="K142" s="54">
        <v>34.301099999999998</v>
      </c>
      <c r="L142" s="54">
        <v>34.713500000000003</v>
      </c>
      <c r="M142" s="54">
        <v>34.091299999999997</v>
      </c>
      <c r="N142" s="54">
        <v>22.1874</v>
      </c>
      <c r="O142" s="54">
        <v>55.485900000000001</v>
      </c>
      <c r="P142" s="54">
        <v>55.915500000000002</v>
      </c>
      <c r="Q142" s="54">
        <v>0</v>
      </c>
      <c r="R142" s="54">
        <v>0</v>
      </c>
      <c r="S142" s="54" t="s">
        <v>126</v>
      </c>
      <c r="T142" s="54" t="s">
        <v>126</v>
      </c>
      <c r="U142" s="54">
        <v>13.634</v>
      </c>
      <c r="V142" s="54">
        <v>0</v>
      </c>
      <c r="W142" s="54">
        <v>13.634</v>
      </c>
      <c r="X142" s="54">
        <v>0</v>
      </c>
      <c r="Y142" s="54">
        <v>16</v>
      </c>
      <c r="Z142" s="54">
        <v>13.536</v>
      </c>
      <c r="AA142" s="54">
        <v>13.634</v>
      </c>
      <c r="AB142" s="54">
        <v>0</v>
      </c>
      <c r="AC142" s="54">
        <v>13.634</v>
      </c>
      <c r="AD142" s="54">
        <v>0</v>
      </c>
      <c r="AE142" s="54">
        <v>16</v>
      </c>
      <c r="AF142" s="54">
        <v>13.536</v>
      </c>
      <c r="AG142" s="54">
        <v>0</v>
      </c>
      <c r="AH142" s="54">
        <v>0</v>
      </c>
      <c r="AI142" s="54">
        <v>0</v>
      </c>
      <c r="AJ142" s="54">
        <v>0</v>
      </c>
      <c r="AK142" s="54" t="s">
        <v>126</v>
      </c>
      <c r="AL142" s="54" t="s">
        <v>126</v>
      </c>
      <c r="AM142" s="54">
        <v>20.532900000000001</v>
      </c>
    </row>
    <row r="143" spans="1:39" hidden="1" outlineLevel="1">
      <c r="A143" s="12">
        <v>44562</v>
      </c>
      <c r="B143" s="54">
        <v>33.619100000000003</v>
      </c>
      <c r="C143" s="54">
        <v>36.046700000000001</v>
      </c>
      <c r="D143" s="54">
        <v>41.053899999999999</v>
      </c>
      <c r="E143" s="54">
        <v>35.495600000000003</v>
      </c>
      <c r="F143" s="54">
        <v>35.465499999999999</v>
      </c>
      <c r="G143" s="54">
        <v>40.598100000000002</v>
      </c>
      <c r="H143" s="54">
        <v>16.052900000000001</v>
      </c>
      <c r="I143" s="54">
        <v>36.049799999999998</v>
      </c>
      <c r="J143" s="54">
        <v>41.106099999999998</v>
      </c>
      <c r="K143" s="54">
        <v>35.495600000000003</v>
      </c>
      <c r="L143" s="54">
        <v>35.465499999999999</v>
      </c>
      <c r="M143" s="54">
        <v>40.598100000000002</v>
      </c>
      <c r="N143" s="54">
        <v>16.052900000000001</v>
      </c>
      <c r="O143" s="54">
        <v>28.0227</v>
      </c>
      <c r="P143" s="54">
        <v>28.072099999999999</v>
      </c>
      <c r="Q143" s="54">
        <v>0</v>
      </c>
      <c r="R143" s="54">
        <v>0</v>
      </c>
      <c r="S143" s="54" t="s">
        <v>126</v>
      </c>
      <c r="T143" s="54" t="s">
        <v>126</v>
      </c>
      <c r="U143" s="54">
        <v>13.743399999999999</v>
      </c>
      <c r="V143" s="54">
        <v>0</v>
      </c>
      <c r="W143" s="54">
        <v>13.743399999999999</v>
      </c>
      <c r="X143" s="54">
        <v>0</v>
      </c>
      <c r="Y143" s="54">
        <v>14.47</v>
      </c>
      <c r="Z143" s="54">
        <v>13.312099999999999</v>
      </c>
      <c r="AA143" s="54">
        <v>13.743399999999999</v>
      </c>
      <c r="AB143" s="54">
        <v>0</v>
      </c>
      <c r="AC143" s="54">
        <v>13.743399999999999</v>
      </c>
      <c r="AD143" s="54">
        <v>0</v>
      </c>
      <c r="AE143" s="54">
        <v>14.47</v>
      </c>
      <c r="AF143" s="54">
        <v>13.312099999999999</v>
      </c>
      <c r="AG143" s="54">
        <v>0</v>
      </c>
      <c r="AH143" s="54">
        <v>0</v>
      </c>
      <c r="AI143" s="54">
        <v>0</v>
      </c>
      <c r="AJ143" s="54">
        <v>0</v>
      </c>
      <c r="AK143" s="54" t="s">
        <v>126</v>
      </c>
      <c r="AL143" s="54" t="s">
        <v>126</v>
      </c>
      <c r="AM143" s="54">
        <v>18.670500000000001</v>
      </c>
    </row>
    <row r="144" spans="1:39" hidden="1" outlineLevel="1">
      <c r="A144" s="12">
        <v>44593</v>
      </c>
      <c r="B144" s="54">
        <v>34.436300000000003</v>
      </c>
      <c r="C144" s="54">
        <v>36.186799999999998</v>
      </c>
      <c r="D144" s="54">
        <v>41.114100000000001</v>
      </c>
      <c r="E144" s="54">
        <v>35.604999999999997</v>
      </c>
      <c r="F144" s="54">
        <v>35.728999999999999</v>
      </c>
      <c r="G144" s="54">
        <v>37.918100000000003</v>
      </c>
      <c r="H144" s="54">
        <v>14.0151</v>
      </c>
      <c r="I144" s="54">
        <v>36.189300000000003</v>
      </c>
      <c r="J144" s="54">
        <v>41.148499999999999</v>
      </c>
      <c r="K144" s="54">
        <v>35.604999999999997</v>
      </c>
      <c r="L144" s="54">
        <v>35.728999999999999</v>
      </c>
      <c r="M144" s="54">
        <v>37.918100000000003</v>
      </c>
      <c r="N144" s="54">
        <v>14.0151</v>
      </c>
      <c r="O144" s="54">
        <v>24.643699999999999</v>
      </c>
      <c r="P144" s="54">
        <v>24.643699999999999</v>
      </c>
      <c r="Q144" s="54" t="s">
        <v>126</v>
      </c>
      <c r="R144" s="54" t="s">
        <v>126</v>
      </c>
      <c r="S144" s="54" t="s">
        <v>126</v>
      </c>
      <c r="T144" s="54" t="s">
        <v>126</v>
      </c>
      <c r="U144" s="54">
        <v>13.0603</v>
      </c>
      <c r="V144" s="54">
        <v>0</v>
      </c>
      <c r="W144" s="54">
        <v>13.0603</v>
      </c>
      <c r="X144" s="54">
        <v>0</v>
      </c>
      <c r="Y144" s="54">
        <v>0</v>
      </c>
      <c r="Z144" s="54">
        <v>13.0603</v>
      </c>
      <c r="AA144" s="54">
        <v>13.0603</v>
      </c>
      <c r="AB144" s="54">
        <v>0</v>
      </c>
      <c r="AC144" s="54">
        <v>13.0603</v>
      </c>
      <c r="AD144" s="54">
        <v>0</v>
      </c>
      <c r="AE144" s="54">
        <v>0</v>
      </c>
      <c r="AF144" s="54">
        <v>13.0603</v>
      </c>
      <c r="AG144" s="54">
        <v>0</v>
      </c>
      <c r="AH144" s="54">
        <v>0</v>
      </c>
      <c r="AI144" s="54" t="s">
        <v>126</v>
      </c>
      <c r="AJ144" s="54" t="s">
        <v>126</v>
      </c>
      <c r="AK144" s="54" t="s">
        <v>126</v>
      </c>
      <c r="AL144" s="54" t="s">
        <v>126</v>
      </c>
      <c r="AM144" s="54">
        <v>20.445</v>
      </c>
    </row>
    <row r="145" spans="1:39" hidden="1" outlineLevel="1">
      <c r="A145" s="12">
        <v>44621</v>
      </c>
      <c r="B145" s="54">
        <v>16.613900000000001</v>
      </c>
      <c r="C145" s="54">
        <v>17.199100000000001</v>
      </c>
      <c r="D145" s="54">
        <v>30.763300000000001</v>
      </c>
      <c r="E145" s="54">
        <v>16.378799999999998</v>
      </c>
      <c r="F145" s="54">
        <v>18.377500000000001</v>
      </c>
      <c r="G145" s="54">
        <v>7.7530999999999999</v>
      </c>
      <c r="H145" s="54">
        <v>0.12239999999999999</v>
      </c>
      <c r="I145" s="54">
        <v>17.250299999999999</v>
      </c>
      <c r="J145" s="54">
        <v>30.765599999999999</v>
      </c>
      <c r="K145" s="54">
        <v>16.432200000000002</v>
      </c>
      <c r="L145" s="54">
        <v>18.377500000000001</v>
      </c>
      <c r="M145" s="54">
        <v>7.7530999999999999</v>
      </c>
      <c r="N145" s="54">
        <v>0.13420000000000001</v>
      </c>
      <c r="O145" s="54">
        <v>1.2753000000000001</v>
      </c>
      <c r="P145" s="54">
        <v>29.8185</v>
      </c>
      <c r="Q145" s="54">
        <v>0</v>
      </c>
      <c r="R145" s="54" t="s">
        <v>126</v>
      </c>
      <c r="S145" s="54" t="s">
        <v>126</v>
      </c>
      <c r="T145" s="54">
        <v>0</v>
      </c>
      <c r="U145" s="54">
        <v>9.5999999999999992E-3</v>
      </c>
      <c r="V145" s="54">
        <v>0</v>
      </c>
      <c r="W145" s="54">
        <v>9.5999999999999992E-3</v>
      </c>
      <c r="X145" s="54">
        <v>0</v>
      </c>
      <c r="Y145" s="54">
        <v>5.8400000000000001E-2</v>
      </c>
      <c r="Z145" s="54">
        <v>8.0999999999999996E-3</v>
      </c>
      <c r="AA145" s="54">
        <v>9.7000000000000003E-3</v>
      </c>
      <c r="AB145" s="54">
        <v>0</v>
      </c>
      <c r="AC145" s="54">
        <v>9.7000000000000003E-3</v>
      </c>
      <c r="AD145" s="54">
        <v>0</v>
      </c>
      <c r="AE145" s="54">
        <v>5.8400000000000001E-2</v>
      </c>
      <c r="AF145" s="54">
        <v>8.0999999999999996E-3</v>
      </c>
      <c r="AG145" s="54">
        <v>0</v>
      </c>
      <c r="AH145" s="54">
        <v>0</v>
      </c>
      <c r="AI145" s="54">
        <v>0</v>
      </c>
      <c r="AJ145" s="54" t="s">
        <v>126</v>
      </c>
      <c r="AK145" s="54" t="s">
        <v>126</v>
      </c>
      <c r="AL145" s="54">
        <v>0</v>
      </c>
      <c r="AM145" s="54">
        <v>22.5519</v>
      </c>
    </row>
    <row r="146" spans="1:39" hidden="1" outlineLevel="1">
      <c r="A146" s="12">
        <v>44652</v>
      </c>
      <c r="B146" s="54">
        <v>21.2301</v>
      </c>
      <c r="C146" s="54">
        <v>21.767700000000001</v>
      </c>
      <c r="D146" s="54">
        <v>32.025100000000002</v>
      </c>
      <c r="E146" s="54">
        <v>20.769500000000001</v>
      </c>
      <c r="F146" s="54">
        <v>20.184899999999999</v>
      </c>
      <c r="G146" s="54">
        <v>35.171799999999998</v>
      </c>
      <c r="H146" s="54">
        <v>10.687099999999999</v>
      </c>
      <c r="I146" s="54">
        <v>21.755800000000001</v>
      </c>
      <c r="J146" s="54">
        <v>31.9758</v>
      </c>
      <c r="K146" s="54">
        <v>20.769500000000001</v>
      </c>
      <c r="L146" s="54">
        <v>20.184899999999999</v>
      </c>
      <c r="M146" s="54">
        <v>35.171799999999998</v>
      </c>
      <c r="N146" s="54">
        <v>10.687099999999999</v>
      </c>
      <c r="O146" s="54">
        <v>37.860700000000001</v>
      </c>
      <c r="P146" s="54">
        <v>37.860700000000001</v>
      </c>
      <c r="Q146" s="54" t="s">
        <v>126</v>
      </c>
      <c r="R146" s="54" t="s">
        <v>126</v>
      </c>
      <c r="S146" s="54" t="s">
        <v>126</v>
      </c>
      <c r="T146" s="54" t="s">
        <v>126</v>
      </c>
      <c r="U146" s="54">
        <v>13.911199999999999</v>
      </c>
      <c r="V146" s="54">
        <v>0</v>
      </c>
      <c r="W146" s="54">
        <v>13.911199999999999</v>
      </c>
      <c r="X146" s="54">
        <v>0</v>
      </c>
      <c r="Y146" s="54">
        <v>14.38</v>
      </c>
      <c r="Z146" s="54">
        <v>12.5991</v>
      </c>
      <c r="AA146" s="54">
        <v>13.911199999999999</v>
      </c>
      <c r="AB146" s="54">
        <v>0</v>
      </c>
      <c r="AC146" s="54">
        <v>13.911199999999999</v>
      </c>
      <c r="AD146" s="54">
        <v>0</v>
      </c>
      <c r="AE146" s="54">
        <v>14.38</v>
      </c>
      <c r="AF146" s="54">
        <v>12.5991</v>
      </c>
      <c r="AG146" s="54">
        <v>0</v>
      </c>
      <c r="AH146" s="54">
        <v>0</v>
      </c>
      <c r="AI146" s="54" t="s">
        <v>126</v>
      </c>
      <c r="AJ146" s="54" t="s">
        <v>126</v>
      </c>
      <c r="AK146" s="54" t="s">
        <v>126</v>
      </c>
      <c r="AL146" s="54" t="s">
        <v>126</v>
      </c>
      <c r="AM146" s="54">
        <v>17.7136</v>
      </c>
    </row>
    <row r="147" spans="1:39" hidden="1" outlineLevel="1">
      <c r="A147" s="12">
        <v>44682</v>
      </c>
      <c r="B147" s="54">
        <v>19.739599999999999</v>
      </c>
      <c r="C147" s="54">
        <v>20.653199999999998</v>
      </c>
      <c r="D147" s="54">
        <v>33.621600000000001</v>
      </c>
      <c r="E147" s="54">
        <v>19.3599</v>
      </c>
      <c r="F147" s="54">
        <v>19.706600000000002</v>
      </c>
      <c r="G147" s="54">
        <v>20.123799999999999</v>
      </c>
      <c r="H147" s="54">
        <v>8.8381000000000007</v>
      </c>
      <c r="I147" s="54">
        <v>20.6707</v>
      </c>
      <c r="J147" s="54">
        <v>33.6325</v>
      </c>
      <c r="K147" s="54">
        <v>19.375</v>
      </c>
      <c r="L147" s="54">
        <v>19.706600000000002</v>
      </c>
      <c r="M147" s="54">
        <v>20.123799999999999</v>
      </c>
      <c r="N147" s="54">
        <v>8.2840000000000007</v>
      </c>
      <c r="O147" s="54">
        <v>14.612299999999999</v>
      </c>
      <c r="P147" s="54">
        <v>17.9514</v>
      </c>
      <c r="Q147" s="54">
        <v>14.537699999999999</v>
      </c>
      <c r="R147" s="54">
        <v>0</v>
      </c>
      <c r="S147" s="54" t="s">
        <v>126</v>
      </c>
      <c r="T147" s="54">
        <v>14.5411</v>
      </c>
      <c r="U147" s="54">
        <v>13.2439</v>
      </c>
      <c r="V147" s="54">
        <v>0</v>
      </c>
      <c r="W147" s="54">
        <v>13.2439</v>
      </c>
      <c r="X147" s="54">
        <v>0</v>
      </c>
      <c r="Y147" s="54">
        <v>18.2928</v>
      </c>
      <c r="Z147" s="54">
        <v>13.097899999999999</v>
      </c>
      <c r="AA147" s="54">
        <v>13.2471</v>
      </c>
      <c r="AB147" s="54">
        <v>0</v>
      </c>
      <c r="AC147" s="54">
        <v>13.2471</v>
      </c>
      <c r="AD147" s="54">
        <v>0</v>
      </c>
      <c r="AE147" s="54">
        <v>18.2928</v>
      </c>
      <c r="AF147" s="54">
        <v>13.0998</v>
      </c>
      <c r="AG147" s="54">
        <v>12.9</v>
      </c>
      <c r="AH147" s="54">
        <v>0</v>
      </c>
      <c r="AI147" s="54">
        <v>12.9</v>
      </c>
      <c r="AJ147" s="54">
        <v>0</v>
      </c>
      <c r="AK147" s="54" t="s">
        <v>126</v>
      </c>
      <c r="AL147" s="54">
        <v>12.9</v>
      </c>
      <c r="AM147" s="54">
        <v>15.573399999999999</v>
      </c>
    </row>
    <row r="148" spans="1:39" hidden="1" outlineLevel="1">
      <c r="A148" s="12">
        <v>44713</v>
      </c>
      <c r="B148" s="54">
        <v>21.118600000000001</v>
      </c>
      <c r="C148" s="54">
        <v>21.67</v>
      </c>
      <c r="D148" s="54">
        <v>37.3459</v>
      </c>
      <c r="E148" s="54">
        <v>20.452300000000001</v>
      </c>
      <c r="F148" s="54">
        <v>19.810400000000001</v>
      </c>
      <c r="G148" s="54">
        <v>27.1737</v>
      </c>
      <c r="H148" s="54">
        <v>12.1561</v>
      </c>
      <c r="I148" s="54">
        <v>21.668800000000001</v>
      </c>
      <c r="J148" s="54">
        <v>37.345999999999997</v>
      </c>
      <c r="K148" s="54">
        <v>20.452500000000001</v>
      </c>
      <c r="L148" s="54">
        <v>19.810600000000001</v>
      </c>
      <c r="M148" s="54">
        <v>27.1737</v>
      </c>
      <c r="N148" s="54">
        <v>12.1561</v>
      </c>
      <c r="O148" s="54">
        <v>35.151000000000003</v>
      </c>
      <c r="P148" s="54">
        <v>37.2913</v>
      </c>
      <c r="Q148" s="54">
        <v>0</v>
      </c>
      <c r="R148" s="54">
        <v>0</v>
      </c>
      <c r="S148" s="54">
        <v>0</v>
      </c>
      <c r="T148" s="54" t="s">
        <v>126</v>
      </c>
      <c r="U148" s="54">
        <v>12.4382</v>
      </c>
      <c r="V148" s="54">
        <v>0</v>
      </c>
      <c r="W148" s="54">
        <v>12.4382</v>
      </c>
      <c r="X148" s="54">
        <v>0</v>
      </c>
      <c r="Y148" s="54">
        <v>0</v>
      </c>
      <c r="Z148" s="54">
        <v>12.4382</v>
      </c>
      <c r="AA148" s="54">
        <v>12.4382</v>
      </c>
      <c r="AB148" s="54">
        <v>0</v>
      </c>
      <c r="AC148" s="54">
        <v>12.4382</v>
      </c>
      <c r="AD148" s="54">
        <v>0</v>
      </c>
      <c r="AE148" s="54">
        <v>0</v>
      </c>
      <c r="AF148" s="54">
        <v>12.4382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 t="s">
        <v>126</v>
      </c>
      <c r="AM148" s="54">
        <v>16.009699999999999</v>
      </c>
    </row>
    <row r="149" spans="1:39" hidden="1" outlineLevel="1">
      <c r="A149" s="12">
        <v>44743</v>
      </c>
      <c r="B149" s="54">
        <v>22.235399999999998</v>
      </c>
      <c r="C149" s="54">
        <v>22.9146</v>
      </c>
      <c r="D149" s="54">
        <v>37.786200000000001</v>
      </c>
      <c r="E149" s="54">
        <v>21.229600000000001</v>
      </c>
      <c r="F149" s="54">
        <v>20.226199999999999</v>
      </c>
      <c r="G149" s="54">
        <v>34.1616</v>
      </c>
      <c r="H149" s="54">
        <v>23.739100000000001</v>
      </c>
      <c r="I149" s="54">
        <v>22.910799999999998</v>
      </c>
      <c r="J149" s="54">
        <v>37.789700000000003</v>
      </c>
      <c r="K149" s="54">
        <v>21.229600000000001</v>
      </c>
      <c r="L149" s="54">
        <v>20.226199999999999</v>
      </c>
      <c r="M149" s="54">
        <v>34.1616</v>
      </c>
      <c r="N149" s="54">
        <v>23.739100000000001</v>
      </c>
      <c r="O149" s="54">
        <v>36.499400000000001</v>
      </c>
      <c r="P149" s="54">
        <v>36.499400000000001</v>
      </c>
      <c r="Q149" s="54">
        <v>0</v>
      </c>
      <c r="R149" s="54" t="s">
        <v>126</v>
      </c>
      <c r="S149" s="54">
        <v>0</v>
      </c>
      <c r="T149" s="54" t="s">
        <v>126</v>
      </c>
      <c r="U149" s="54">
        <v>14.612399999999999</v>
      </c>
      <c r="V149" s="54">
        <v>0</v>
      </c>
      <c r="W149" s="54">
        <v>14.612399999999999</v>
      </c>
      <c r="X149" s="54">
        <v>0</v>
      </c>
      <c r="Y149" s="54">
        <v>15.09</v>
      </c>
      <c r="Z149" s="54">
        <v>12.4011</v>
      </c>
      <c r="AA149" s="54">
        <v>14.612399999999999</v>
      </c>
      <c r="AB149" s="54">
        <v>0</v>
      </c>
      <c r="AC149" s="54">
        <v>14.612399999999999</v>
      </c>
      <c r="AD149" s="54">
        <v>0</v>
      </c>
      <c r="AE149" s="54">
        <v>15.09</v>
      </c>
      <c r="AF149" s="54">
        <v>12.4011</v>
      </c>
      <c r="AG149" s="54">
        <v>0</v>
      </c>
      <c r="AH149" s="54">
        <v>0</v>
      </c>
      <c r="AI149" s="54">
        <v>0</v>
      </c>
      <c r="AJ149" s="54" t="s">
        <v>126</v>
      </c>
      <c r="AK149" s="54">
        <v>0</v>
      </c>
      <c r="AL149" s="54" t="s">
        <v>126</v>
      </c>
      <c r="AM149" s="54">
        <v>14.616899999999999</v>
      </c>
    </row>
    <row r="150" spans="1:39" hidden="1" outlineLevel="1">
      <c r="A150" s="12">
        <v>44774</v>
      </c>
      <c r="B150" s="54">
        <v>23.026599999999998</v>
      </c>
      <c r="C150" s="54">
        <v>23.319400000000002</v>
      </c>
      <c r="D150" s="54">
        <v>38.261400000000002</v>
      </c>
      <c r="E150" s="54">
        <v>21.752800000000001</v>
      </c>
      <c r="F150" s="54">
        <v>20.369499999999999</v>
      </c>
      <c r="G150" s="54">
        <v>39.968000000000004</v>
      </c>
      <c r="H150" s="54">
        <v>29.138300000000001</v>
      </c>
      <c r="I150" s="54">
        <v>23.322800000000001</v>
      </c>
      <c r="J150" s="54">
        <v>38.331699999999998</v>
      </c>
      <c r="K150" s="54">
        <v>21.752800000000001</v>
      </c>
      <c r="L150" s="54">
        <v>20.369499999999999</v>
      </c>
      <c r="M150" s="54">
        <v>39.968000000000004</v>
      </c>
      <c r="N150" s="54">
        <v>29.138300000000001</v>
      </c>
      <c r="O150" s="54">
        <v>7.7210999999999999</v>
      </c>
      <c r="P150" s="54">
        <v>7.7210999999999999</v>
      </c>
      <c r="Q150" s="54">
        <v>0</v>
      </c>
      <c r="R150" s="54" t="s">
        <v>126</v>
      </c>
      <c r="S150" s="54">
        <v>0</v>
      </c>
      <c r="T150" s="54" t="s">
        <v>126</v>
      </c>
      <c r="U150" s="54">
        <v>12.727499999999999</v>
      </c>
      <c r="V150" s="54">
        <v>0</v>
      </c>
      <c r="W150" s="54">
        <v>12.727499999999999</v>
      </c>
      <c r="X150" s="54">
        <v>0</v>
      </c>
      <c r="Y150" s="54">
        <v>0</v>
      </c>
      <c r="Z150" s="54">
        <v>12.727499999999999</v>
      </c>
      <c r="AA150" s="54">
        <v>12.727499999999999</v>
      </c>
      <c r="AB150" s="54">
        <v>0</v>
      </c>
      <c r="AC150" s="54">
        <v>12.727499999999999</v>
      </c>
      <c r="AD150" s="54">
        <v>0</v>
      </c>
      <c r="AE150" s="54">
        <v>0</v>
      </c>
      <c r="AF150" s="54">
        <v>12.727499999999999</v>
      </c>
      <c r="AG150" s="54">
        <v>0</v>
      </c>
      <c r="AH150" s="54">
        <v>0</v>
      </c>
      <c r="AI150" s="54">
        <v>0</v>
      </c>
      <c r="AJ150" s="54" t="s">
        <v>126</v>
      </c>
      <c r="AK150" s="54">
        <v>0</v>
      </c>
      <c r="AL150" s="54" t="s">
        <v>126</v>
      </c>
      <c r="AM150" s="54">
        <v>18.2576</v>
      </c>
    </row>
    <row r="151" spans="1:39" hidden="1" outlineLevel="1">
      <c r="A151" s="12">
        <v>44805</v>
      </c>
      <c r="B151" s="54">
        <v>36.7453</v>
      </c>
      <c r="C151" s="54">
        <v>37.886200000000002</v>
      </c>
      <c r="D151" s="54">
        <v>38.010300000000001</v>
      </c>
      <c r="E151" s="54">
        <v>37.872500000000002</v>
      </c>
      <c r="F151" s="54">
        <v>38.715299999999999</v>
      </c>
      <c r="G151" s="54">
        <v>29.848299999999998</v>
      </c>
      <c r="H151" s="54">
        <v>20.636399999999998</v>
      </c>
      <c r="I151" s="54">
        <v>37.886499999999998</v>
      </c>
      <c r="J151" s="54">
        <v>38.013399999999997</v>
      </c>
      <c r="K151" s="54">
        <v>37.872500000000002</v>
      </c>
      <c r="L151" s="54">
        <v>38.715299999999999</v>
      </c>
      <c r="M151" s="54">
        <v>29.848299999999998</v>
      </c>
      <c r="N151" s="54">
        <v>20.636399999999998</v>
      </c>
      <c r="O151" s="54">
        <v>36.552500000000002</v>
      </c>
      <c r="P151" s="54">
        <v>36.552500000000002</v>
      </c>
      <c r="Q151" s="54" t="s">
        <v>126</v>
      </c>
      <c r="R151" s="54" t="s">
        <v>126</v>
      </c>
      <c r="S151" s="54" t="s">
        <v>126</v>
      </c>
      <c r="T151" s="54" t="s">
        <v>126</v>
      </c>
      <c r="U151" s="54">
        <v>14.920400000000001</v>
      </c>
      <c r="V151" s="54">
        <v>0</v>
      </c>
      <c r="W151" s="54">
        <v>14.920400000000001</v>
      </c>
      <c r="X151" s="54">
        <v>0</v>
      </c>
      <c r="Y151" s="54">
        <v>0</v>
      </c>
      <c r="Z151" s="54">
        <v>14.920400000000001</v>
      </c>
      <c r="AA151" s="54">
        <v>14.920400000000001</v>
      </c>
      <c r="AB151" s="54">
        <v>0</v>
      </c>
      <c r="AC151" s="54">
        <v>14.920400000000001</v>
      </c>
      <c r="AD151" s="54">
        <v>0</v>
      </c>
      <c r="AE151" s="54">
        <v>0</v>
      </c>
      <c r="AF151" s="54">
        <v>14.920400000000001</v>
      </c>
      <c r="AG151" s="54">
        <v>0</v>
      </c>
      <c r="AH151" s="54">
        <v>0</v>
      </c>
      <c r="AI151" s="54" t="s">
        <v>126</v>
      </c>
      <c r="AJ151" s="54" t="s">
        <v>126</v>
      </c>
      <c r="AK151" s="54" t="s">
        <v>126</v>
      </c>
      <c r="AL151" s="54" t="s">
        <v>126</v>
      </c>
      <c r="AM151" s="54">
        <v>19.2164</v>
      </c>
    </row>
    <row r="152" spans="1:39" hidden="1" outlineLevel="1">
      <c r="A152" s="12">
        <v>44835</v>
      </c>
      <c r="B152" s="54">
        <v>37.231999999999999</v>
      </c>
      <c r="C152" s="54">
        <v>39.053600000000003</v>
      </c>
      <c r="D152" s="54">
        <v>41.933</v>
      </c>
      <c r="E152" s="54">
        <v>38.802199999999999</v>
      </c>
      <c r="F152" s="54">
        <v>39.128100000000003</v>
      </c>
      <c r="G152" s="54">
        <v>36.4636</v>
      </c>
      <c r="H152" s="54">
        <v>21.8523</v>
      </c>
      <c r="I152" s="54">
        <v>39.065100000000001</v>
      </c>
      <c r="J152" s="54">
        <v>42.088099999999997</v>
      </c>
      <c r="K152" s="54">
        <v>38.802199999999999</v>
      </c>
      <c r="L152" s="54">
        <v>39.128100000000003</v>
      </c>
      <c r="M152" s="54">
        <v>36.4636</v>
      </c>
      <c r="N152" s="54">
        <v>21.8523</v>
      </c>
      <c r="O152" s="54">
        <v>2.1476000000000002</v>
      </c>
      <c r="P152" s="54">
        <v>2.1476000000000002</v>
      </c>
      <c r="Q152" s="54" t="s">
        <v>126</v>
      </c>
      <c r="R152" s="54" t="s">
        <v>126</v>
      </c>
      <c r="S152" s="54" t="s">
        <v>126</v>
      </c>
      <c r="T152" s="54" t="s">
        <v>126</v>
      </c>
      <c r="U152" s="54">
        <v>17.250900000000001</v>
      </c>
      <c r="V152" s="54">
        <v>0</v>
      </c>
      <c r="W152" s="54">
        <v>17.250900000000001</v>
      </c>
      <c r="X152" s="54">
        <v>0</v>
      </c>
      <c r="Y152" s="54">
        <v>18.288900000000002</v>
      </c>
      <c r="Z152" s="54">
        <v>14.984500000000001</v>
      </c>
      <c r="AA152" s="54">
        <v>17.250900000000001</v>
      </c>
      <c r="AB152" s="54">
        <v>0</v>
      </c>
      <c r="AC152" s="54">
        <v>17.250900000000001</v>
      </c>
      <c r="AD152" s="54">
        <v>0</v>
      </c>
      <c r="AE152" s="54">
        <v>18.288900000000002</v>
      </c>
      <c r="AF152" s="54">
        <v>14.984500000000001</v>
      </c>
      <c r="AG152" s="54">
        <v>0</v>
      </c>
      <c r="AH152" s="54">
        <v>0</v>
      </c>
      <c r="AI152" s="54" t="s">
        <v>126</v>
      </c>
      <c r="AJ152" s="54" t="s">
        <v>126</v>
      </c>
      <c r="AK152" s="54" t="s">
        <v>126</v>
      </c>
      <c r="AL152" s="54" t="s">
        <v>126</v>
      </c>
      <c r="AM152" s="54">
        <v>18.886099999999999</v>
      </c>
    </row>
    <row r="153" spans="1:39" hidden="1" outlineLevel="1">
      <c r="A153" s="12">
        <v>44866</v>
      </c>
      <c r="B153" s="54">
        <v>36.734099999999998</v>
      </c>
      <c r="C153" s="54">
        <v>38.026800000000001</v>
      </c>
      <c r="D153" s="54">
        <v>42.006399999999999</v>
      </c>
      <c r="E153" s="54">
        <v>37.590299999999999</v>
      </c>
      <c r="F153" s="54">
        <v>38.016399999999997</v>
      </c>
      <c r="G153" s="54">
        <v>33.7423</v>
      </c>
      <c r="H153" s="54">
        <v>15.9603</v>
      </c>
      <c r="I153" s="54">
        <v>38.026400000000002</v>
      </c>
      <c r="J153" s="54">
        <v>42.0045</v>
      </c>
      <c r="K153" s="54">
        <v>37.590299999999999</v>
      </c>
      <c r="L153" s="54">
        <v>38.016399999999997</v>
      </c>
      <c r="M153" s="54">
        <v>33.7423</v>
      </c>
      <c r="N153" s="54">
        <v>15.9603</v>
      </c>
      <c r="O153" s="54">
        <v>45.558</v>
      </c>
      <c r="P153" s="54">
        <v>45.558</v>
      </c>
      <c r="Q153" s="54" t="s">
        <v>126</v>
      </c>
      <c r="R153" s="54" t="s">
        <v>126</v>
      </c>
      <c r="S153" s="54" t="s">
        <v>126</v>
      </c>
      <c r="T153" s="54" t="s">
        <v>126</v>
      </c>
      <c r="U153" s="54">
        <v>11.964600000000001</v>
      </c>
      <c r="V153" s="54">
        <v>0</v>
      </c>
      <c r="W153" s="54">
        <v>11.964600000000001</v>
      </c>
      <c r="X153" s="54">
        <v>0</v>
      </c>
      <c r="Y153" s="54">
        <v>23.5</v>
      </c>
      <c r="Z153" s="54">
        <v>11.7758</v>
      </c>
      <c r="AA153" s="54">
        <v>11.964600000000001</v>
      </c>
      <c r="AB153" s="54">
        <v>0</v>
      </c>
      <c r="AC153" s="54">
        <v>11.964600000000001</v>
      </c>
      <c r="AD153" s="54">
        <v>0</v>
      </c>
      <c r="AE153" s="54">
        <v>23.5</v>
      </c>
      <c r="AF153" s="54">
        <v>11.7758</v>
      </c>
      <c r="AG153" s="54">
        <v>0</v>
      </c>
      <c r="AH153" s="54">
        <v>0</v>
      </c>
      <c r="AI153" s="54" t="s">
        <v>126</v>
      </c>
      <c r="AJ153" s="54" t="s">
        <v>126</v>
      </c>
      <c r="AK153" s="54" t="s">
        <v>126</v>
      </c>
      <c r="AL153" s="54" t="s">
        <v>126</v>
      </c>
      <c r="AM153" s="54">
        <v>21.084800000000001</v>
      </c>
    </row>
    <row r="154" spans="1:39" hidden="1" outlineLevel="1">
      <c r="A154" s="12">
        <v>44896</v>
      </c>
      <c r="B154" s="54">
        <v>36.337499999999999</v>
      </c>
      <c r="C154" s="54">
        <v>38.017800000000001</v>
      </c>
      <c r="D154" s="54">
        <v>41.679600000000001</v>
      </c>
      <c r="E154" s="54">
        <v>37.634500000000003</v>
      </c>
      <c r="F154" s="54">
        <v>38.112000000000002</v>
      </c>
      <c r="G154" s="54">
        <v>34.101799999999997</v>
      </c>
      <c r="H154" s="54">
        <v>16.666899999999998</v>
      </c>
      <c r="I154" s="54">
        <v>38.017699999999998</v>
      </c>
      <c r="J154" s="54">
        <v>41.680399999999999</v>
      </c>
      <c r="K154" s="54">
        <v>37.634500000000003</v>
      </c>
      <c r="L154" s="54">
        <v>38.112000000000002</v>
      </c>
      <c r="M154" s="54">
        <v>34.101799999999997</v>
      </c>
      <c r="N154" s="54">
        <v>16.666899999999998</v>
      </c>
      <c r="O154" s="54">
        <v>40.4938</v>
      </c>
      <c r="P154" s="54">
        <v>40.4938</v>
      </c>
      <c r="Q154" s="54">
        <v>0</v>
      </c>
      <c r="R154" s="54" t="s">
        <v>126</v>
      </c>
      <c r="S154" s="54" t="s">
        <v>126</v>
      </c>
      <c r="T154" s="54">
        <v>0</v>
      </c>
      <c r="U154" s="54">
        <v>7.0033000000000003</v>
      </c>
      <c r="V154" s="54">
        <v>0</v>
      </c>
      <c r="W154" s="54">
        <v>7.0033000000000003</v>
      </c>
      <c r="X154" s="54">
        <v>0</v>
      </c>
      <c r="Y154" s="54">
        <v>15.7</v>
      </c>
      <c r="Z154" s="54">
        <v>7.0006000000000004</v>
      </c>
      <c r="AA154" s="54">
        <v>7.9644000000000004</v>
      </c>
      <c r="AB154" s="54">
        <v>0</v>
      </c>
      <c r="AC154" s="54">
        <v>7.9644000000000004</v>
      </c>
      <c r="AD154" s="54">
        <v>0</v>
      </c>
      <c r="AE154" s="54">
        <v>15.7</v>
      </c>
      <c r="AF154" s="54">
        <v>7.9617000000000004</v>
      </c>
      <c r="AG154" s="54">
        <v>0</v>
      </c>
      <c r="AH154" s="54">
        <v>0</v>
      </c>
      <c r="AI154" s="54">
        <v>0</v>
      </c>
      <c r="AJ154" s="54" t="s">
        <v>126</v>
      </c>
      <c r="AK154" s="54" t="s">
        <v>126</v>
      </c>
      <c r="AL154" s="54">
        <v>0</v>
      </c>
      <c r="AM154" s="54">
        <v>22.212700000000002</v>
      </c>
    </row>
    <row r="155" spans="1:39" hidden="1" outlineLevel="1">
      <c r="A155" s="12">
        <v>44927</v>
      </c>
      <c r="B155" s="54">
        <v>35.361699999999999</v>
      </c>
      <c r="C155" s="54">
        <v>37.828800000000001</v>
      </c>
      <c r="D155" s="54">
        <v>41.664200000000001</v>
      </c>
      <c r="E155" s="54">
        <v>37.382899999999999</v>
      </c>
      <c r="F155" s="54">
        <v>38.361199999999997</v>
      </c>
      <c r="G155" s="54">
        <v>27.529199999999999</v>
      </c>
      <c r="H155" s="54">
        <v>14.771100000000001</v>
      </c>
      <c r="I155" s="54">
        <v>37.828800000000001</v>
      </c>
      <c r="J155" s="54">
        <v>41.664900000000003</v>
      </c>
      <c r="K155" s="54">
        <v>37.382899999999999</v>
      </c>
      <c r="L155" s="54">
        <v>38.361199999999997</v>
      </c>
      <c r="M155" s="54">
        <v>27.529199999999999</v>
      </c>
      <c r="N155" s="54">
        <v>14.771100000000001</v>
      </c>
      <c r="O155" s="54">
        <v>38.752600000000001</v>
      </c>
      <c r="P155" s="54">
        <v>38.752600000000001</v>
      </c>
      <c r="Q155" s="54">
        <v>0</v>
      </c>
      <c r="R155" s="54" t="s">
        <v>126</v>
      </c>
      <c r="S155" s="54">
        <v>0</v>
      </c>
      <c r="T155" s="54">
        <v>0</v>
      </c>
      <c r="U155" s="54">
        <v>10.9328</v>
      </c>
      <c r="V155" s="54">
        <v>0</v>
      </c>
      <c r="W155" s="54">
        <v>10.9328</v>
      </c>
      <c r="X155" s="54">
        <v>0</v>
      </c>
      <c r="Y155" s="54">
        <v>18.18</v>
      </c>
      <c r="Z155" s="54">
        <v>8.4004999999999992</v>
      </c>
      <c r="AA155" s="54">
        <v>10.966100000000001</v>
      </c>
      <c r="AB155" s="54">
        <v>0</v>
      </c>
      <c r="AC155" s="54">
        <v>10.966100000000001</v>
      </c>
      <c r="AD155" s="54">
        <v>0</v>
      </c>
      <c r="AE155" s="54">
        <v>18.18</v>
      </c>
      <c r="AF155" s="54">
        <v>8.4154</v>
      </c>
      <c r="AG155" s="54">
        <v>7.1482999999999999</v>
      </c>
      <c r="AH155" s="54">
        <v>0</v>
      </c>
      <c r="AI155" s="54">
        <v>7.1482999999999999</v>
      </c>
      <c r="AJ155" s="54" t="s">
        <v>126</v>
      </c>
      <c r="AK155" s="54">
        <v>0</v>
      </c>
      <c r="AL155" s="54">
        <v>7.1482999999999999</v>
      </c>
      <c r="AM155" s="54">
        <v>20.218499999999999</v>
      </c>
    </row>
    <row r="156" spans="1:39" hidden="1" outlineLevel="1">
      <c r="A156" s="12">
        <v>44958</v>
      </c>
      <c r="B156" s="54">
        <v>37.260599999999997</v>
      </c>
      <c r="C156" s="54">
        <v>38.598399999999998</v>
      </c>
      <c r="D156" s="54">
        <v>41.346899999999998</v>
      </c>
      <c r="E156" s="54">
        <v>38.281599999999997</v>
      </c>
      <c r="F156" s="54">
        <v>38.440399999999997</v>
      </c>
      <c r="G156" s="54">
        <v>36.753300000000003</v>
      </c>
      <c r="H156" s="54">
        <v>24.957599999999999</v>
      </c>
      <c r="I156" s="54">
        <v>38.598100000000002</v>
      </c>
      <c r="J156" s="54">
        <v>41.344900000000003</v>
      </c>
      <c r="K156" s="54">
        <v>38.281599999999997</v>
      </c>
      <c r="L156" s="54">
        <v>38.440399999999997</v>
      </c>
      <c r="M156" s="54">
        <v>36.753300000000003</v>
      </c>
      <c r="N156" s="54">
        <v>24.957599999999999</v>
      </c>
      <c r="O156" s="54">
        <v>49.619700000000002</v>
      </c>
      <c r="P156" s="54">
        <v>49.619700000000002</v>
      </c>
      <c r="Q156" s="54" t="s">
        <v>126</v>
      </c>
      <c r="R156" s="54" t="s">
        <v>126</v>
      </c>
      <c r="S156" s="54" t="s">
        <v>126</v>
      </c>
      <c r="T156" s="54" t="s">
        <v>126</v>
      </c>
      <c r="U156" s="54">
        <v>13.499499999999999</v>
      </c>
      <c r="V156" s="54">
        <v>0</v>
      </c>
      <c r="W156" s="54">
        <v>13.499499999999999</v>
      </c>
      <c r="X156" s="54">
        <v>0</v>
      </c>
      <c r="Y156" s="54">
        <v>0</v>
      </c>
      <c r="Z156" s="54">
        <v>13.499499999999999</v>
      </c>
      <c r="AA156" s="54">
        <v>13.499499999999999</v>
      </c>
      <c r="AB156" s="54">
        <v>0</v>
      </c>
      <c r="AC156" s="54">
        <v>13.499499999999999</v>
      </c>
      <c r="AD156" s="54">
        <v>0</v>
      </c>
      <c r="AE156" s="54">
        <v>0</v>
      </c>
      <c r="AF156" s="54">
        <v>13.499499999999999</v>
      </c>
      <c r="AG156" s="54">
        <v>0</v>
      </c>
      <c r="AH156" s="54">
        <v>0</v>
      </c>
      <c r="AI156" s="54" t="s">
        <v>126</v>
      </c>
      <c r="AJ156" s="54" t="s">
        <v>126</v>
      </c>
      <c r="AK156" s="54" t="s">
        <v>126</v>
      </c>
      <c r="AL156" s="54" t="s">
        <v>126</v>
      </c>
      <c r="AM156" s="54">
        <v>21.955300000000001</v>
      </c>
    </row>
    <row r="157" spans="1:39" hidden="1" outlineLevel="1">
      <c r="A157" s="12">
        <v>44986</v>
      </c>
      <c r="B157" s="54">
        <v>37.358199999999997</v>
      </c>
      <c r="C157" s="54">
        <v>38.717399999999998</v>
      </c>
      <c r="D157" s="54">
        <v>41.2744</v>
      </c>
      <c r="E157" s="54">
        <v>38.438899999999997</v>
      </c>
      <c r="F157" s="54">
        <v>38.720799999999997</v>
      </c>
      <c r="G157" s="54">
        <v>36.743099999999998</v>
      </c>
      <c r="H157" s="54">
        <v>18.095600000000001</v>
      </c>
      <c r="I157" s="54">
        <v>38.717199999999998</v>
      </c>
      <c r="J157" s="54">
        <v>41.273800000000001</v>
      </c>
      <c r="K157" s="54">
        <v>38.438899999999997</v>
      </c>
      <c r="L157" s="54">
        <v>38.720799999999997</v>
      </c>
      <c r="M157" s="54">
        <v>36.743099999999998</v>
      </c>
      <c r="N157" s="54">
        <v>18.095600000000001</v>
      </c>
      <c r="O157" s="54">
        <v>42.366</v>
      </c>
      <c r="P157" s="54">
        <v>42.366</v>
      </c>
      <c r="Q157" s="54">
        <v>0</v>
      </c>
      <c r="R157" s="54" t="s">
        <v>126</v>
      </c>
      <c r="S157" s="54">
        <v>0</v>
      </c>
      <c r="T157" s="54">
        <v>0</v>
      </c>
      <c r="U157" s="54">
        <v>15.7903</v>
      </c>
      <c r="V157" s="54">
        <v>0</v>
      </c>
      <c r="W157" s="54">
        <v>15.7903</v>
      </c>
      <c r="X157" s="54">
        <v>0</v>
      </c>
      <c r="Y157" s="54">
        <v>0</v>
      </c>
      <c r="Z157" s="54">
        <v>15.7903</v>
      </c>
      <c r="AA157" s="54">
        <v>17.705300000000001</v>
      </c>
      <c r="AB157" s="54">
        <v>0</v>
      </c>
      <c r="AC157" s="54">
        <v>17.705300000000001</v>
      </c>
      <c r="AD157" s="54">
        <v>0</v>
      </c>
      <c r="AE157" s="54">
        <v>0</v>
      </c>
      <c r="AF157" s="54">
        <v>17.705300000000001</v>
      </c>
      <c r="AG157" s="54">
        <v>11.5</v>
      </c>
      <c r="AH157" s="54">
        <v>0</v>
      </c>
      <c r="AI157" s="54">
        <v>11.5</v>
      </c>
      <c r="AJ157" s="54" t="s">
        <v>126</v>
      </c>
      <c r="AK157" s="54">
        <v>0</v>
      </c>
      <c r="AL157" s="54">
        <v>11.5</v>
      </c>
      <c r="AM157" s="54">
        <v>21.739000000000001</v>
      </c>
    </row>
    <row r="158" spans="1:39" hidden="1" outlineLevel="1">
      <c r="A158" s="12">
        <v>45017</v>
      </c>
      <c r="B158" s="54">
        <v>37.363399999999999</v>
      </c>
      <c r="C158" s="54">
        <v>38.766599999999997</v>
      </c>
      <c r="D158" s="54">
        <v>41.862000000000002</v>
      </c>
      <c r="E158" s="54">
        <v>38.404499999999999</v>
      </c>
      <c r="F158" s="54">
        <v>38.794800000000002</v>
      </c>
      <c r="G158" s="54">
        <v>34.860199999999999</v>
      </c>
      <c r="H158" s="54">
        <v>24.075099999999999</v>
      </c>
      <c r="I158" s="54">
        <v>38.765999999999998</v>
      </c>
      <c r="J158" s="54">
        <v>41.858600000000003</v>
      </c>
      <c r="K158" s="54">
        <v>38.404499999999999</v>
      </c>
      <c r="L158" s="54">
        <v>38.794800000000002</v>
      </c>
      <c r="M158" s="54">
        <v>34.860199999999999</v>
      </c>
      <c r="N158" s="54">
        <v>24.075099999999999</v>
      </c>
      <c r="O158" s="54">
        <v>47.803199999999997</v>
      </c>
      <c r="P158" s="54">
        <v>47.803199999999997</v>
      </c>
      <c r="Q158" s="54" t="s">
        <v>126</v>
      </c>
      <c r="R158" s="54" t="s">
        <v>126</v>
      </c>
      <c r="S158" s="54" t="s">
        <v>126</v>
      </c>
      <c r="T158" s="54" t="s">
        <v>126</v>
      </c>
      <c r="U158" s="54">
        <v>16.5123</v>
      </c>
      <c r="V158" s="54">
        <v>0</v>
      </c>
      <c r="W158" s="54">
        <v>16.5123</v>
      </c>
      <c r="X158" s="54">
        <v>0</v>
      </c>
      <c r="Y158" s="54">
        <v>19.39</v>
      </c>
      <c r="Z158" s="54">
        <v>12.265700000000001</v>
      </c>
      <c r="AA158" s="54">
        <v>16.5123</v>
      </c>
      <c r="AB158" s="54">
        <v>0</v>
      </c>
      <c r="AC158" s="54">
        <v>16.5123</v>
      </c>
      <c r="AD158" s="54">
        <v>0</v>
      </c>
      <c r="AE158" s="54">
        <v>19.39</v>
      </c>
      <c r="AF158" s="54">
        <v>12.265700000000001</v>
      </c>
      <c r="AG158" s="54">
        <v>0</v>
      </c>
      <c r="AH158" s="54">
        <v>0</v>
      </c>
      <c r="AI158" s="54" t="s">
        <v>126</v>
      </c>
      <c r="AJ158" s="54" t="s">
        <v>126</v>
      </c>
      <c r="AK158" s="54" t="s">
        <v>126</v>
      </c>
      <c r="AL158" s="54" t="s">
        <v>126</v>
      </c>
      <c r="AM158" s="54">
        <v>22.4589</v>
      </c>
    </row>
    <row r="159" spans="1:39" hidden="1" outlineLevel="1">
      <c r="A159" s="12">
        <v>45047</v>
      </c>
      <c r="B159" s="54">
        <v>37.202199999999998</v>
      </c>
      <c r="C159" s="54">
        <v>38.658099999999997</v>
      </c>
      <c r="D159" s="54">
        <v>43.078200000000002</v>
      </c>
      <c r="E159" s="54">
        <v>38.298200000000001</v>
      </c>
      <c r="F159" s="54">
        <v>38.739400000000003</v>
      </c>
      <c r="G159" s="54">
        <v>33.496899999999997</v>
      </c>
      <c r="H159" s="54">
        <v>27.2333</v>
      </c>
      <c r="I159" s="54">
        <v>38.657699999999998</v>
      </c>
      <c r="J159" s="54">
        <v>43.077599999999997</v>
      </c>
      <c r="K159" s="54">
        <v>38.298200000000001</v>
      </c>
      <c r="L159" s="54">
        <v>38.739400000000003</v>
      </c>
      <c r="M159" s="54">
        <v>33.496899999999997</v>
      </c>
      <c r="N159" s="54">
        <v>27.2333</v>
      </c>
      <c r="O159" s="54">
        <v>43.573399999999999</v>
      </c>
      <c r="P159" s="54">
        <v>43.573399999999999</v>
      </c>
      <c r="Q159" s="54">
        <v>0</v>
      </c>
      <c r="R159" s="54" t="s">
        <v>126</v>
      </c>
      <c r="S159" s="54" t="s">
        <v>126</v>
      </c>
      <c r="T159" s="54">
        <v>0</v>
      </c>
      <c r="U159" s="54">
        <v>9.9997000000000007</v>
      </c>
      <c r="V159" s="54">
        <v>0</v>
      </c>
      <c r="W159" s="54">
        <v>9.9997000000000007</v>
      </c>
      <c r="X159" s="54">
        <v>0</v>
      </c>
      <c r="Y159" s="54">
        <v>0</v>
      </c>
      <c r="Z159" s="54">
        <v>9.9997000000000007</v>
      </c>
      <c r="AA159" s="54">
        <v>10.728899999999999</v>
      </c>
      <c r="AB159" s="54">
        <v>0</v>
      </c>
      <c r="AC159" s="54">
        <v>10.728899999999999</v>
      </c>
      <c r="AD159" s="54">
        <v>0</v>
      </c>
      <c r="AE159" s="54">
        <v>0</v>
      </c>
      <c r="AF159" s="54">
        <v>10.728899999999999</v>
      </c>
      <c r="AG159" s="54">
        <v>6.4740000000000002</v>
      </c>
      <c r="AH159" s="54">
        <v>0</v>
      </c>
      <c r="AI159" s="54">
        <v>6.4740000000000002</v>
      </c>
      <c r="AJ159" s="54" t="s">
        <v>126</v>
      </c>
      <c r="AK159" s="54" t="s">
        <v>126</v>
      </c>
      <c r="AL159" s="54">
        <v>6.4740000000000002</v>
      </c>
      <c r="AM159" s="54">
        <v>24.510100000000001</v>
      </c>
    </row>
    <row r="160" spans="1:39" hidden="1" outlineLevel="1">
      <c r="A160" s="12">
        <v>45078</v>
      </c>
      <c r="B160" s="54">
        <v>36.762</v>
      </c>
      <c r="C160" s="54">
        <v>38.227400000000003</v>
      </c>
      <c r="D160" s="54">
        <v>46.395800000000001</v>
      </c>
      <c r="E160" s="54">
        <v>37.802399999999999</v>
      </c>
      <c r="F160" s="54">
        <v>37.978999999999999</v>
      </c>
      <c r="G160" s="54">
        <v>37.2012</v>
      </c>
      <c r="H160" s="54">
        <v>22.973400000000002</v>
      </c>
      <c r="I160" s="54">
        <v>38.226999999999997</v>
      </c>
      <c r="J160" s="54">
        <v>46.419499999999999</v>
      </c>
      <c r="K160" s="54">
        <v>37.802399999999999</v>
      </c>
      <c r="L160" s="54">
        <v>37.978999999999999</v>
      </c>
      <c r="M160" s="54">
        <v>37.2012</v>
      </c>
      <c r="N160" s="54">
        <v>22.973400000000002</v>
      </c>
      <c r="O160" s="54">
        <v>40.177100000000003</v>
      </c>
      <c r="P160" s="54">
        <v>40.177100000000003</v>
      </c>
      <c r="Q160" s="54" t="s">
        <v>126</v>
      </c>
      <c r="R160" s="54" t="s">
        <v>126</v>
      </c>
      <c r="S160" s="54" t="s">
        <v>126</v>
      </c>
      <c r="T160" s="54" t="s">
        <v>126</v>
      </c>
      <c r="U160" s="54">
        <v>8.5593000000000004</v>
      </c>
      <c r="V160" s="54">
        <v>0</v>
      </c>
      <c r="W160" s="54">
        <v>8.5593000000000004</v>
      </c>
      <c r="X160" s="54">
        <v>0</v>
      </c>
      <c r="Y160" s="54">
        <v>0</v>
      </c>
      <c r="Z160" s="54">
        <v>8.5593000000000004</v>
      </c>
      <c r="AA160" s="54">
        <v>8.5593000000000004</v>
      </c>
      <c r="AB160" s="54">
        <v>0</v>
      </c>
      <c r="AC160" s="54">
        <v>8.5593000000000004</v>
      </c>
      <c r="AD160" s="54">
        <v>0</v>
      </c>
      <c r="AE160" s="54">
        <v>0</v>
      </c>
      <c r="AF160" s="54">
        <v>8.5593000000000004</v>
      </c>
      <c r="AG160" s="54">
        <v>0</v>
      </c>
      <c r="AH160" s="54">
        <v>0</v>
      </c>
      <c r="AI160" s="54" t="s">
        <v>126</v>
      </c>
      <c r="AJ160" s="54" t="s">
        <v>126</v>
      </c>
      <c r="AK160" s="54" t="s">
        <v>126</v>
      </c>
      <c r="AL160" s="54" t="s">
        <v>126</v>
      </c>
      <c r="AM160" s="54">
        <v>25.383700000000001</v>
      </c>
    </row>
    <row r="161" spans="1:39" hidden="1" outlineLevel="1">
      <c r="A161" s="12">
        <v>45108</v>
      </c>
      <c r="B161" s="54">
        <v>37.278300000000002</v>
      </c>
      <c r="C161" s="54">
        <v>38.948399999999999</v>
      </c>
      <c r="D161" s="54">
        <v>46.492400000000004</v>
      </c>
      <c r="E161" s="54">
        <v>38.562100000000001</v>
      </c>
      <c r="F161" s="54">
        <v>38.918300000000002</v>
      </c>
      <c r="G161" s="54">
        <v>35.448</v>
      </c>
      <c r="H161" s="54">
        <v>29.9895</v>
      </c>
      <c r="I161" s="54">
        <v>38.947800000000001</v>
      </c>
      <c r="J161" s="54">
        <v>46.4876</v>
      </c>
      <c r="K161" s="54">
        <v>38.562100000000001</v>
      </c>
      <c r="L161" s="54">
        <v>38.918300000000002</v>
      </c>
      <c r="M161" s="54">
        <v>35.448</v>
      </c>
      <c r="N161" s="54">
        <v>29.9895</v>
      </c>
      <c r="O161" s="54">
        <v>51.415900000000001</v>
      </c>
      <c r="P161" s="54">
        <v>51.415900000000001</v>
      </c>
      <c r="Q161" s="54" t="s">
        <v>126</v>
      </c>
      <c r="R161" s="54" t="s">
        <v>126</v>
      </c>
      <c r="S161" s="54" t="s">
        <v>126</v>
      </c>
      <c r="T161" s="54" t="s">
        <v>126</v>
      </c>
      <c r="U161" s="54">
        <v>13.154299999999999</v>
      </c>
      <c r="V161" s="54">
        <v>0</v>
      </c>
      <c r="W161" s="54">
        <v>13.154299999999999</v>
      </c>
      <c r="X161" s="54">
        <v>0</v>
      </c>
      <c r="Y161" s="54">
        <v>20.96</v>
      </c>
      <c r="Z161" s="54">
        <v>11.2112</v>
      </c>
      <c r="AA161" s="54">
        <v>13.154299999999999</v>
      </c>
      <c r="AB161" s="54">
        <v>0</v>
      </c>
      <c r="AC161" s="54">
        <v>13.154299999999999</v>
      </c>
      <c r="AD161" s="54">
        <v>0</v>
      </c>
      <c r="AE161" s="54">
        <v>20.96</v>
      </c>
      <c r="AF161" s="54">
        <v>11.2112</v>
      </c>
      <c r="AG161" s="54">
        <v>0</v>
      </c>
      <c r="AH161" s="54">
        <v>0</v>
      </c>
      <c r="AI161" s="54" t="s">
        <v>126</v>
      </c>
      <c r="AJ161" s="54" t="s">
        <v>126</v>
      </c>
      <c r="AK161" s="54" t="s">
        <v>126</v>
      </c>
      <c r="AL161" s="54" t="s">
        <v>126</v>
      </c>
      <c r="AM161" s="54">
        <v>25.670100000000001</v>
      </c>
    </row>
    <row r="162" spans="1:39" hidden="1" outlineLevel="1">
      <c r="A162" s="12">
        <v>45139</v>
      </c>
      <c r="B162" s="54">
        <v>37.257199999999997</v>
      </c>
      <c r="C162" s="54">
        <v>38.6477</v>
      </c>
      <c r="D162" s="54">
        <v>46.023000000000003</v>
      </c>
      <c r="E162" s="54">
        <v>38.249099999999999</v>
      </c>
      <c r="F162" s="54">
        <v>38.988</v>
      </c>
      <c r="G162" s="54">
        <v>31.904399999999999</v>
      </c>
      <c r="H162" s="54">
        <v>33.1935</v>
      </c>
      <c r="I162" s="54">
        <v>38.646799999999999</v>
      </c>
      <c r="J162" s="54">
        <v>46.064300000000003</v>
      </c>
      <c r="K162" s="54">
        <v>38.249099999999999</v>
      </c>
      <c r="L162" s="54">
        <v>38.988</v>
      </c>
      <c r="M162" s="54">
        <v>31.904399999999999</v>
      </c>
      <c r="N162" s="54">
        <v>33.1935</v>
      </c>
      <c r="O162" s="54">
        <v>40.956299999999999</v>
      </c>
      <c r="P162" s="54">
        <v>40.956299999999999</v>
      </c>
      <c r="Q162" s="54" t="s">
        <v>126</v>
      </c>
      <c r="R162" s="54" t="s">
        <v>126</v>
      </c>
      <c r="S162" s="54" t="s">
        <v>126</v>
      </c>
      <c r="T162" s="54" t="s">
        <v>126</v>
      </c>
      <c r="U162" s="54">
        <v>11.6906</v>
      </c>
      <c r="V162" s="54">
        <v>0</v>
      </c>
      <c r="W162" s="54">
        <v>11.6906</v>
      </c>
      <c r="X162" s="54">
        <v>0</v>
      </c>
      <c r="Y162" s="54">
        <v>0</v>
      </c>
      <c r="Z162" s="54">
        <v>11.6906</v>
      </c>
      <c r="AA162" s="54">
        <v>11.6906</v>
      </c>
      <c r="AB162" s="54">
        <v>0</v>
      </c>
      <c r="AC162" s="54">
        <v>11.6906</v>
      </c>
      <c r="AD162" s="54">
        <v>0</v>
      </c>
      <c r="AE162" s="54">
        <v>0</v>
      </c>
      <c r="AF162" s="54">
        <v>11.6906</v>
      </c>
      <c r="AG162" s="54">
        <v>0</v>
      </c>
      <c r="AH162" s="54">
        <v>0</v>
      </c>
      <c r="AI162" s="54" t="s">
        <v>126</v>
      </c>
      <c r="AJ162" s="54" t="s">
        <v>126</v>
      </c>
      <c r="AK162" s="54" t="s">
        <v>126</v>
      </c>
      <c r="AL162" s="54" t="s">
        <v>126</v>
      </c>
      <c r="AM162" s="54">
        <v>25.672999999999998</v>
      </c>
    </row>
    <row r="163" spans="1:39" hidden="1" outlineLevel="1">
      <c r="A163" s="12">
        <v>45170</v>
      </c>
      <c r="B163" s="54">
        <v>36.9</v>
      </c>
      <c r="C163" s="54">
        <v>38.350099999999998</v>
      </c>
      <c r="D163" s="54">
        <v>46.067100000000003</v>
      </c>
      <c r="E163" s="54">
        <v>37.9542</v>
      </c>
      <c r="F163" s="54">
        <v>38.987099999999998</v>
      </c>
      <c r="G163" s="54">
        <v>30.1951</v>
      </c>
      <c r="H163" s="54">
        <v>33.752499999999998</v>
      </c>
      <c r="I163" s="54">
        <v>38.349400000000003</v>
      </c>
      <c r="J163" s="54">
        <v>46.061</v>
      </c>
      <c r="K163" s="54">
        <v>37.9542</v>
      </c>
      <c r="L163" s="54">
        <v>38.987099999999998</v>
      </c>
      <c r="M163" s="54">
        <v>30.1951</v>
      </c>
      <c r="N163" s="54">
        <v>33.752499999999998</v>
      </c>
      <c r="O163" s="54">
        <v>53.037700000000001</v>
      </c>
      <c r="P163" s="54">
        <v>53.103999999999999</v>
      </c>
      <c r="Q163" s="54">
        <v>36.5</v>
      </c>
      <c r="R163" s="54">
        <v>36.5</v>
      </c>
      <c r="S163" s="54">
        <v>0</v>
      </c>
      <c r="T163" s="54" t="s">
        <v>126</v>
      </c>
      <c r="U163" s="54">
        <v>6.9207999999999998</v>
      </c>
      <c r="V163" s="54">
        <v>0</v>
      </c>
      <c r="W163" s="54">
        <v>6.9207999999999998</v>
      </c>
      <c r="X163" s="54">
        <v>0</v>
      </c>
      <c r="Y163" s="54">
        <v>1.33</v>
      </c>
      <c r="Z163" s="54">
        <v>8.4892000000000003</v>
      </c>
      <c r="AA163" s="54">
        <v>8.4892000000000003</v>
      </c>
      <c r="AB163" s="54">
        <v>0</v>
      </c>
      <c r="AC163" s="54">
        <v>8.4892000000000003</v>
      </c>
      <c r="AD163" s="54">
        <v>0</v>
      </c>
      <c r="AE163" s="54">
        <v>0</v>
      </c>
      <c r="AF163" s="54">
        <v>8.4892000000000003</v>
      </c>
      <c r="AG163" s="54">
        <v>1.33</v>
      </c>
      <c r="AH163" s="54">
        <v>0</v>
      </c>
      <c r="AI163" s="54">
        <v>1.33</v>
      </c>
      <c r="AJ163" s="54">
        <v>0</v>
      </c>
      <c r="AK163" s="54">
        <v>1.33</v>
      </c>
      <c r="AL163" s="54" t="s">
        <v>126</v>
      </c>
      <c r="AM163" s="54">
        <v>25.686</v>
      </c>
    </row>
    <row r="164" spans="1:39" hidden="1" outlineLevel="1">
      <c r="A164" s="12">
        <v>45200</v>
      </c>
      <c r="B164" s="54">
        <v>36.349499999999999</v>
      </c>
      <c r="C164" s="54">
        <v>38.429299999999998</v>
      </c>
      <c r="D164" s="54">
        <v>45.841099999999997</v>
      </c>
      <c r="E164" s="54">
        <v>38.015700000000002</v>
      </c>
      <c r="F164" s="54">
        <v>39.1417</v>
      </c>
      <c r="G164" s="54">
        <v>27.1798</v>
      </c>
      <c r="H164" s="54">
        <v>44.956600000000002</v>
      </c>
      <c r="I164" s="54">
        <v>38.428699999999999</v>
      </c>
      <c r="J164" s="54">
        <v>45.867400000000004</v>
      </c>
      <c r="K164" s="54">
        <v>38.015700000000002</v>
      </c>
      <c r="L164" s="54">
        <v>39.1417</v>
      </c>
      <c r="M164" s="54">
        <v>27.1798</v>
      </c>
      <c r="N164" s="54">
        <v>44.956600000000002</v>
      </c>
      <c r="O164" s="54">
        <v>40.826999999999998</v>
      </c>
      <c r="P164" s="54">
        <v>40.844999999999999</v>
      </c>
      <c r="Q164" s="54">
        <v>36.5</v>
      </c>
      <c r="R164" s="54">
        <v>36.5</v>
      </c>
      <c r="S164" s="54" t="s">
        <v>126</v>
      </c>
      <c r="T164" s="54" t="s">
        <v>126</v>
      </c>
      <c r="U164" s="54">
        <v>9.7043999999999997</v>
      </c>
      <c r="V164" s="54">
        <v>0</v>
      </c>
      <c r="W164" s="54">
        <v>9.7043999999999997</v>
      </c>
      <c r="X164" s="54">
        <v>0</v>
      </c>
      <c r="Y164" s="54">
        <v>21.248999999999999</v>
      </c>
      <c r="Z164" s="54">
        <v>8.3539999999999992</v>
      </c>
      <c r="AA164" s="54">
        <v>9.7043999999999997</v>
      </c>
      <c r="AB164" s="54">
        <v>0</v>
      </c>
      <c r="AC164" s="54">
        <v>9.7043999999999997</v>
      </c>
      <c r="AD164" s="54">
        <v>0</v>
      </c>
      <c r="AE164" s="54">
        <v>21.248999999999999</v>
      </c>
      <c r="AF164" s="54">
        <v>8.3539999999999992</v>
      </c>
      <c r="AG164" s="54">
        <v>0</v>
      </c>
      <c r="AH164" s="54">
        <v>0</v>
      </c>
      <c r="AI164" s="54">
        <v>0</v>
      </c>
      <c r="AJ164" s="54">
        <v>0</v>
      </c>
      <c r="AK164" s="54" t="s">
        <v>126</v>
      </c>
      <c r="AL164" s="54" t="s">
        <v>126</v>
      </c>
      <c r="AM164" s="54">
        <v>23.569900000000001</v>
      </c>
    </row>
    <row r="165" spans="1:39">
      <c r="A165" s="12">
        <v>45231</v>
      </c>
      <c r="B165" s="54">
        <v>36.636099999999999</v>
      </c>
      <c r="C165" s="54">
        <v>38.336199999999998</v>
      </c>
      <c r="D165" s="54">
        <v>44.287799999999997</v>
      </c>
      <c r="E165" s="54">
        <v>38.027200000000001</v>
      </c>
      <c r="F165" s="54">
        <v>38.387300000000003</v>
      </c>
      <c r="G165" s="54">
        <v>33.046799999999998</v>
      </c>
      <c r="H165" s="54">
        <v>39.661099999999998</v>
      </c>
      <c r="I165" s="54">
        <v>38.334499999999998</v>
      </c>
      <c r="J165" s="54">
        <v>44.279600000000002</v>
      </c>
      <c r="K165" s="54">
        <v>38.027200000000001</v>
      </c>
      <c r="L165" s="54">
        <v>38.387300000000003</v>
      </c>
      <c r="M165" s="54">
        <v>33.046799999999998</v>
      </c>
      <c r="N165" s="54">
        <v>39.661099999999998</v>
      </c>
      <c r="O165" s="54">
        <v>46.213900000000002</v>
      </c>
      <c r="P165" s="54">
        <v>46.217300000000002</v>
      </c>
      <c r="Q165" s="54">
        <v>36.5</v>
      </c>
      <c r="R165" s="54">
        <v>36.5</v>
      </c>
      <c r="S165" s="54" t="s">
        <v>126</v>
      </c>
      <c r="T165" s="54" t="s">
        <v>126</v>
      </c>
      <c r="U165" s="54">
        <v>8.1381999999999994</v>
      </c>
      <c r="V165" s="54">
        <v>0</v>
      </c>
      <c r="W165" s="54">
        <v>8.1381999999999994</v>
      </c>
      <c r="X165" s="54">
        <v>0</v>
      </c>
      <c r="Y165" s="54">
        <v>0</v>
      </c>
      <c r="Z165" s="54">
        <v>8.1381999999999994</v>
      </c>
      <c r="AA165" s="54">
        <v>8.1381999999999994</v>
      </c>
      <c r="AB165" s="54">
        <v>0</v>
      </c>
      <c r="AC165" s="54">
        <v>8.1381999999999994</v>
      </c>
      <c r="AD165" s="54">
        <v>0</v>
      </c>
      <c r="AE165" s="54">
        <v>0</v>
      </c>
      <c r="AF165" s="54">
        <v>8.1381999999999994</v>
      </c>
      <c r="AG165" s="54">
        <v>0</v>
      </c>
      <c r="AH165" s="54">
        <v>0</v>
      </c>
      <c r="AI165" s="54">
        <v>0</v>
      </c>
      <c r="AJ165" s="54">
        <v>0</v>
      </c>
      <c r="AK165" s="54" t="s">
        <v>126</v>
      </c>
      <c r="AL165" s="54" t="s">
        <v>126</v>
      </c>
      <c r="AM165" s="54">
        <v>25.2623</v>
      </c>
    </row>
    <row r="166" spans="1:39">
      <c r="A166" s="12">
        <v>45261</v>
      </c>
      <c r="B166" s="54">
        <v>35.755600000000001</v>
      </c>
      <c r="C166" s="54">
        <v>38.355400000000003</v>
      </c>
      <c r="D166" s="54">
        <v>45.739199999999997</v>
      </c>
      <c r="E166" s="54">
        <v>37.965499999999999</v>
      </c>
      <c r="F166" s="54">
        <v>38.831400000000002</v>
      </c>
      <c r="G166" s="54">
        <v>28.924800000000001</v>
      </c>
      <c r="H166" s="54">
        <v>39.869</v>
      </c>
      <c r="I166" s="54">
        <v>38.353299999999997</v>
      </c>
      <c r="J166" s="54">
        <v>45.726900000000001</v>
      </c>
      <c r="K166" s="54">
        <v>37.965499999999999</v>
      </c>
      <c r="L166" s="54">
        <v>38.831400000000002</v>
      </c>
      <c r="M166" s="54">
        <v>28.924800000000001</v>
      </c>
      <c r="N166" s="54">
        <v>39.869</v>
      </c>
      <c r="O166" s="54">
        <v>48.795200000000001</v>
      </c>
      <c r="P166" s="54">
        <v>48.795200000000001</v>
      </c>
      <c r="Q166" s="54">
        <v>0</v>
      </c>
      <c r="R166" s="54" t="s">
        <v>126</v>
      </c>
      <c r="S166" s="54" t="s">
        <v>126</v>
      </c>
      <c r="T166" s="54">
        <v>0</v>
      </c>
      <c r="U166" s="54">
        <v>8.5785</v>
      </c>
      <c r="V166" s="54">
        <v>0</v>
      </c>
      <c r="W166" s="54">
        <v>8.5785</v>
      </c>
      <c r="X166" s="54">
        <v>0</v>
      </c>
      <c r="Y166" s="54">
        <v>19.48</v>
      </c>
      <c r="Z166" s="54">
        <v>8.5779999999999994</v>
      </c>
      <c r="AA166" s="54">
        <v>8.8759999999999994</v>
      </c>
      <c r="AB166" s="54">
        <v>0</v>
      </c>
      <c r="AC166" s="54">
        <v>8.8759999999999994</v>
      </c>
      <c r="AD166" s="54">
        <v>0</v>
      </c>
      <c r="AE166" s="54">
        <v>19.48</v>
      </c>
      <c r="AF166" s="54">
        <v>8.8755000000000006</v>
      </c>
      <c r="AG166" s="54">
        <v>2.16</v>
      </c>
      <c r="AH166" s="54">
        <v>0</v>
      </c>
      <c r="AI166" s="54">
        <v>2.16</v>
      </c>
      <c r="AJ166" s="54" t="s">
        <v>126</v>
      </c>
      <c r="AK166" s="54" t="s">
        <v>126</v>
      </c>
      <c r="AL166" s="54">
        <v>2.16</v>
      </c>
      <c r="AM166" s="54">
        <v>23.444400000000002</v>
      </c>
    </row>
    <row r="167" spans="1:39">
      <c r="A167" s="12">
        <v>45292</v>
      </c>
      <c r="B167" s="54">
        <v>37.054499999999997</v>
      </c>
      <c r="C167" s="54">
        <v>38.876100000000001</v>
      </c>
      <c r="D167" s="54">
        <v>44.791600000000003</v>
      </c>
      <c r="E167" s="54">
        <v>38.552700000000002</v>
      </c>
      <c r="F167" s="54">
        <v>38.965400000000002</v>
      </c>
      <c r="G167" s="54">
        <v>33.911499999999997</v>
      </c>
      <c r="H167" s="54">
        <v>39.958100000000002</v>
      </c>
      <c r="I167" s="54">
        <v>38.8752</v>
      </c>
      <c r="J167" s="54">
        <v>44.808100000000003</v>
      </c>
      <c r="K167" s="54">
        <v>38.552700000000002</v>
      </c>
      <c r="L167" s="54">
        <v>38.965400000000002</v>
      </c>
      <c r="M167" s="54">
        <v>33.911499999999997</v>
      </c>
      <c r="N167" s="54">
        <v>39.958100000000002</v>
      </c>
      <c r="O167" s="54">
        <v>41.965200000000003</v>
      </c>
      <c r="P167" s="54">
        <v>41.965200000000003</v>
      </c>
      <c r="Q167" s="54" t="s">
        <v>126</v>
      </c>
      <c r="R167" s="54" t="s">
        <v>126</v>
      </c>
      <c r="S167" s="54" t="s">
        <v>126</v>
      </c>
      <c r="T167" s="54" t="s">
        <v>126</v>
      </c>
      <c r="U167" s="54">
        <v>14.0024</v>
      </c>
      <c r="V167" s="54">
        <v>0</v>
      </c>
      <c r="W167" s="54">
        <v>14.0024</v>
      </c>
      <c r="X167" s="54">
        <v>0</v>
      </c>
      <c r="Y167" s="54">
        <v>21.07</v>
      </c>
      <c r="Z167" s="54">
        <v>12.9429</v>
      </c>
      <c r="AA167" s="54">
        <v>14.0024</v>
      </c>
      <c r="AB167" s="54">
        <v>0</v>
      </c>
      <c r="AC167" s="54">
        <v>14.0024</v>
      </c>
      <c r="AD167" s="54">
        <v>0</v>
      </c>
      <c r="AE167" s="54">
        <v>21.07</v>
      </c>
      <c r="AF167" s="54">
        <v>12.9429</v>
      </c>
      <c r="AG167" s="54">
        <v>0</v>
      </c>
      <c r="AH167" s="54">
        <v>0</v>
      </c>
      <c r="AI167" s="54" t="s">
        <v>126</v>
      </c>
      <c r="AJ167" s="54" t="s">
        <v>126</v>
      </c>
      <c r="AK167" s="54" t="s">
        <v>126</v>
      </c>
      <c r="AL167" s="54" t="s">
        <v>126</v>
      </c>
      <c r="AM167" s="54">
        <v>22.403400000000001</v>
      </c>
    </row>
    <row r="168" spans="1:39">
      <c r="A168" s="12">
        <v>45323</v>
      </c>
      <c r="B168" s="54">
        <v>36.513399999999997</v>
      </c>
      <c r="C168" s="54">
        <v>38.535400000000003</v>
      </c>
      <c r="D168" s="54">
        <v>45.956099999999999</v>
      </c>
      <c r="E168" s="54">
        <v>38.160600000000002</v>
      </c>
      <c r="F168" s="54">
        <v>39.209400000000002</v>
      </c>
      <c r="G168" s="54">
        <v>29.5595</v>
      </c>
      <c r="H168" s="54">
        <v>33.3003</v>
      </c>
      <c r="I168" s="54">
        <v>38.534700000000001</v>
      </c>
      <c r="J168" s="54">
        <v>45.9602</v>
      </c>
      <c r="K168" s="54">
        <v>38.160600000000002</v>
      </c>
      <c r="L168" s="54">
        <v>39.209400000000002</v>
      </c>
      <c r="M168" s="54">
        <v>29.5595</v>
      </c>
      <c r="N168" s="54">
        <v>33.3003</v>
      </c>
      <c r="O168" s="54">
        <v>44.287399999999998</v>
      </c>
      <c r="P168" s="54">
        <v>44.287399999999998</v>
      </c>
      <c r="Q168" s="54" t="s">
        <v>126</v>
      </c>
      <c r="R168" s="54" t="s">
        <v>126</v>
      </c>
      <c r="S168" s="54" t="s">
        <v>126</v>
      </c>
      <c r="T168" s="54" t="s">
        <v>126</v>
      </c>
      <c r="U168" s="54">
        <v>8.3811999999999998</v>
      </c>
      <c r="V168" s="54">
        <v>0</v>
      </c>
      <c r="W168" s="54">
        <v>8.3811999999999998</v>
      </c>
      <c r="X168" s="54">
        <v>0</v>
      </c>
      <c r="Y168" s="54">
        <v>0</v>
      </c>
      <c r="Z168" s="54">
        <v>8.3811999999999998</v>
      </c>
      <c r="AA168" s="54">
        <v>8.3811999999999998</v>
      </c>
      <c r="AB168" s="54">
        <v>0</v>
      </c>
      <c r="AC168" s="54">
        <v>8.3811999999999998</v>
      </c>
      <c r="AD168" s="54">
        <v>0</v>
      </c>
      <c r="AE168" s="54">
        <v>0</v>
      </c>
      <c r="AF168" s="54">
        <v>8.3811999999999998</v>
      </c>
      <c r="AG168" s="54">
        <v>0</v>
      </c>
      <c r="AH168" s="54">
        <v>0</v>
      </c>
      <c r="AI168" s="54" t="s">
        <v>126</v>
      </c>
      <c r="AJ168" s="54" t="s">
        <v>126</v>
      </c>
      <c r="AK168" s="54" t="s">
        <v>126</v>
      </c>
      <c r="AL168" s="54" t="s">
        <v>126</v>
      </c>
      <c r="AM168" s="54">
        <v>23.1814</v>
      </c>
    </row>
    <row r="169" spans="1:39">
      <c r="A169" s="12">
        <v>45352</v>
      </c>
      <c r="B169" s="54">
        <v>36.638800000000003</v>
      </c>
      <c r="C169" s="54">
        <v>38.579000000000001</v>
      </c>
      <c r="D169" s="54">
        <v>42.166899999999998</v>
      </c>
      <c r="E169" s="54">
        <v>38.397100000000002</v>
      </c>
      <c r="F169" s="54">
        <v>39.362000000000002</v>
      </c>
      <c r="G169" s="54">
        <v>29.863</v>
      </c>
      <c r="H169" s="54">
        <v>38.849699999999999</v>
      </c>
      <c r="I169" s="54">
        <v>38.583199999999998</v>
      </c>
      <c r="J169" s="54">
        <v>42.270699999999998</v>
      </c>
      <c r="K169" s="54">
        <v>38.397100000000002</v>
      </c>
      <c r="L169" s="54">
        <v>39.362000000000002</v>
      </c>
      <c r="M169" s="54">
        <v>29.863</v>
      </c>
      <c r="N169" s="54">
        <v>38.849699999999999</v>
      </c>
      <c r="O169" s="54">
        <v>19.182300000000001</v>
      </c>
      <c r="P169" s="54">
        <v>19.182300000000001</v>
      </c>
      <c r="Q169" s="54">
        <v>0</v>
      </c>
      <c r="R169" s="54" t="s">
        <v>126</v>
      </c>
      <c r="S169" s="54" t="s">
        <v>126</v>
      </c>
      <c r="T169" s="54">
        <v>0</v>
      </c>
      <c r="U169" s="54">
        <v>7.1271000000000004</v>
      </c>
      <c r="V169" s="54">
        <v>0</v>
      </c>
      <c r="W169" s="54">
        <v>7.1271000000000004</v>
      </c>
      <c r="X169" s="54">
        <v>0</v>
      </c>
      <c r="Y169" s="54">
        <v>0</v>
      </c>
      <c r="Z169" s="54">
        <v>7.1271000000000004</v>
      </c>
      <c r="AA169" s="54">
        <v>7.2549000000000001</v>
      </c>
      <c r="AB169" s="54">
        <v>0</v>
      </c>
      <c r="AC169" s="54">
        <v>7.2549000000000001</v>
      </c>
      <c r="AD169" s="54">
        <v>0</v>
      </c>
      <c r="AE169" s="54">
        <v>0</v>
      </c>
      <c r="AF169" s="54">
        <v>7.2549000000000001</v>
      </c>
      <c r="AG169" s="54">
        <v>2.4</v>
      </c>
      <c r="AH169" s="54">
        <v>0</v>
      </c>
      <c r="AI169" s="54">
        <v>2.4</v>
      </c>
      <c r="AJ169" s="54" t="s">
        <v>126</v>
      </c>
      <c r="AK169" s="54" t="s">
        <v>126</v>
      </c>
      <c r="AL169" s="54">
        <v>2.4</v>
      </c>
      <c r="AM169" s="54">
        <v>24.125800000000002</v>
      </c>
    </row>
    <row r="170" spans="1:39">
      <c r="A170" s="12">
        <v>45383</v>
      </c>
      <c r="B170" s="54">
        <v>35.599600000000002</v>
      </c>
      <c r="C170" s="54">
        <v>38.703200000000002</v>
      </c>
      <c r="D170" s="54">
        <v>43.446599999999997</v>
      </c>
      <c r="E170" s="54">
        <v>38.444299999999998</v>
      </c>
      <c r="F170" s="54">
        <v>39.334499999999998</v>
      </c>
      <c r="G170" s="54">
        <v>30.1873</v>
      </c>
      <c r="H170" s="54">
        <v>40.998100000000001</v>
      </c>
      <c r="I170" s="54">
        <v>38.703099999999999</v>
      </c>
      <c r="J170" s="54">
        <v>43.447899999999997</v>
      </c>
      <c r="K170" s="54">
        <v>38.444299999999998</v>
      </c>
      <c r="L170" s="54">
        <v>39.334499999999998</v>
      </c>
      <c r="M170" s="54">
        <v>30.1873</v>
      </c>
      <c r="N170" s="54">
        <v>40.998100000000001</v>
      </c>
      <c r="O170" s="54">
        <v>41.0304</v>
      </c>
      <c r="P170" s="54">
        <v>41.0304</v>
      </c>
      <c r="Q170" s="54" t="s">
        <v>126</v>
      </c>
      <c r="R170" s="54" t="s">
        <v>126</v>
      </c>
      <c r="S170" s="54" t="s">
        <v>126</v>
      </c>
      <c r="T170" s="54" t="s">
        <v>126</v>
      </c>
      <c r="U170" s="54">
        <v>8.3773</v>
      </c>
      <c r="V170" s="54">
        <v>0</v>
      </c>
      <c r="W170" s="54">
        <v>8.3773</v>
      </c>
      <c r="X170" s="54">
        <v>0</v>
      </c>
      <c r="Y170" s="54">
        <v>20.95</v>
      </c>
      <c r="Z170" s="54">
        <v>7.5425000000000004</v>
      </c>
      <c r="AA170" s="54">
        <v>8.3773</v>
      </c>
      <c r="AB170" s="54">
        <v>0</v>
      </c>
      <c r="AC170" s="54">
        <v>8.3773</v>
      </c>
      <c r="AD170" s="54">
        <v>0</v>
      </c>
      <c r="AE170" s="54">
        <v>20.95</v>
      </c>
      <c r="AF170" s="54">
        <v>7.5425000000000004</v>
      </c>
      <c r="AG170" s="54">
        <v>0</v>
      </c>
      <c r="AH170" s="54">
        <v>0</v>
      </c>
      <c r="AI170" s="54" t="s">
        <v>126</v>
      </c>
      <c r="AJ170" s="54" t="s">
        <v>126</v>
      </c>
      <c r="AK170" s="54" t="s">
        <v>126</v>
      </c>
      <c r="AL170" s="54" t="s">
        <v>126</v>
      </c>
      <c r="AM170" s="54">
        <v>24.4389</v>
      </c>
    </row>
    <row r="171" spans="1:39">
      <c r="A171" s="12">
        <v>45413</v>
      </c>
      <c r="B171" s="54">
        <v>36.179600000000001</v>
      </c>
      <c r="C171" s="54">
        <v>38.959699999999998</v>
      </c>
      <c r="D171" s="54">
        <v>43.9724</v>
      </c>
      <c r="E171" s="54">
        <v>38.684899999999999</v>
      </c>
      <c r="F171" s="54">
        <v>39.322899999999997</v>
      </c>
      <c r="G171" s="54">
        <v>32.289499999999997</v>
      </c>
      <c r="H171" s="54">
        <v>41.478700000000003</v>
      </c>
      <c r="I171" s="54">
        <v>38.961199999999998</v>
      </c>
      <c r="J171" s="54">
        <v>44.013300000000001</v>
      </c>
      <c r="K171" s="54">
        <v>38.684899999999999</v>
      </c>
      <c r="L171" s="54">
        <v>39.322899999999997</v>
      </c>
      <c r="M171" s="54">
        <v>32.289499999999997</v>
      </c>
      <c r="N171" s="54">
        <v>41.478700000000003</v>
      </c>
      <c r="O171" s="54">
        <v>27.081600000000002</v>
      </c>
      <c r="P171" s="54">
        <v>27.081600000000002</v>
      </c>
      <c r="Q171" s="54" t="s">
        <v>126</v>
      </c>
      <c r="R171" s="54" t="s">
        <v>126</v>
      </c>
      <c r="S171" s="54" t="s">
        <v>126</v>
      </c>
      <c r="T171" s="54" t="s">
        <v>126</v>
      </c>
      <c r="U171" s="54">
        <v>8.8743999999999996</v>
      </c>
      <c r="V171" s="54">
        <v>0</v>
      </c>
      <c r="W171" s="54">
        <v>8.8743999999999996</v>
      </c>
      <c r="X171" s="54">
        <v>0</v>
      </c>
      <c r="Y171" s="54">
        <v>0</v>
      </c>
      <c r="Z171" s="54">
        <v>8.8743999999999996</v>
      </c>
      <c r="AA171" s="54">
        <v>8.8743999999999996</v>
      </c>
      <c r="AB171" s="54">
        <v>0</v>
      </c>
      <c r="AC171" s="54">
        <v>8.8743999999999996</v>
      </c>
      <c r="AD171" s="54">
        <v>0</v>
      </c>
      <c r="AE171" s="54">
        <v>0</v>
      </c>
      <c r="AF171" s="54">
        <v>8.8743999999999996</v>
      </c>
      <c r="AG171" s="54">
        <v>0</v>
      </c>
      <c r="AH171" s="54">
        <v>0</v>
      </c>
      <c r="AI171" s="54" t="s">
        <v>126</v>
      </c>
      <c r="AJ171" s="54" t="s">
        <v>126</v>
      </c>
      <c r="AK171" s="54" t="s">
        <v>126</v>
      </c>
      <c r="AL171" s="54" t="s">
        <v>126</v>
      </c>
      <c r="AM171" s="54">
        <v>22.508199999999999</v>
      </c>
    </row>
    <row r="172" spans="1:39">
      <c r="A172" s="12">
        <v>45444</v>
      </c>
      <c r="B172" s="54">
        <v>36.682400000000001</v>
      </c>
      <c r="C172" s="54">
        <v>38.434800000000003</v>
      </c>
      <c r="D172" s="54">
        <v>43.795400000000001</v>
      </c>
      <c r="E172" s="54">
        <v>38.170299999999997</v>
      </c>
      <c r="F172" s="54">
        <v>38.668500000000002</v>
      </c>
      <c r="G172" s="54">
        <v>32.353999999999999</v>
      </c>
      <c r="H172" s="54">
        <v>42.083599999999997</v>
      </c>
      <c r="I172" s="54">
        <v>38.4358</v>
      </c>
      <c r="J172" s="54">
        <v>43.821300000000001</v>
      </c>
      <c r="K172" s="54">
        <v>38.170299999999997</v>
      </c>
      <c r="L172" s="54">
        <v>38.668500000000002</v>
      </c>
      <c r="M172" s="54">
        <v>32.353999999999999</v>
      </c>
      <c r="N172" s="54">
        <v>42.083599999999997</v>
      </c>
      <c r="O172" s="54">
        <v>17.825299999999999</v>
      </c>
      <c r="P172" s="54">
        <v>17.825299999999999</v>
      </c>
      <c r="Q172" s="54" t="s">
        <v>126</v>
      </c>
      <c r="R172" s="54" t="s">
        <v>126</v>
      </c>
      <c r="S172" s="54" t="s">
        <v>126</v>
      </c>
      <c r="T172" s="54" t="s">
        <v>126</v>
      </c>
      <c r="U172" s="54">
        <v>8.9623000000000008</v>
      </c>
      <c r="V172" s="54">
        <v>0</v>
      </c>
      <c r="W172" s="54">
        <v>8.9623000000000008</v>
      </c>
      <c r="X172" s="54">
        <v>0</v>
      </c>
      <c r="Y172" s="54">
        <v>0</v>
      </c>
      <c r="Z172" s="54">
        <v>8.9623000000000008</v>
      </c>
      <c r="AA172" s="54">
        <v>8.9623000000000008</v>
      </c>
      <c r="AB172" s="54">
        <v>0</v>
      </c>
      <c r="AC172" s="54">
        <v>8.9623000000000008</v>
      </c>
      <c r="AD172" s="54">
        <v>0</v>
      </c>
      <c r="AE172" s="54">
        <v>0</v>
      </c>
      <c r="AF172" s="54">
        <v>8.9623000000000008</v>
      </c>
      <c r="AG172" s="54">
        <v>0</v>
      </c>
      <c r="AH172" s="54">
        <v>0</v>
      </c>
      <c r="AI172" s="54" t="s">
        <v>126</v>
      </c>
      <c r="AJ172" s="54" t="s">
        <v>126</v>
      </c>
      <c r="AK172" s="54" t="s">
        <v>126</v>
      </c>
      <c r="AL172" s="54" t="s">
        <v>126</v>
      </c>
      <c r="AM172" s="54">
        <v>24.6691</v>
      </c>
    </row>
    <row r="173" spans="1:39">
      <c r="A173" s="12">
        <v>45474</v>
      </c>
      <c r="B173" s="54">
        <v>35.54</v>
      </c>
      <c r="C173" s="54">
        <v>37.657600000000002</v>
      </c>
      <c r="D173" s="54">
        <v>44.274099999999997</v>
      </c>
      <c r="E173" s="54">
        <v>37.323099999999997</v>
      </c>
      <c r="F173" s="54">
        <v>38.148699999999998</v>
      </c>
      <c r="G173" s="54">
        <v>29.077300000000001</v>
      </c>
      <c r="H173" s="54">
        <v>43.447200000000002</v>
      </c>
      <c r="I173" s="54">
        <v>37.6571</v>
      </c>
      <c r="J173" s="54">
        <v>44.284700000000001</v>
      </c>
      <c r="K173" s="54">
        <v>37.323099999999997</v>
      </c>
      <c r="L173" s="54">
        <v>38.148699999999998</v>
      </c>
      <c r="M173" s="54">
        <v>29.077300000000001</v>
      </c>
      <c r="N173" s="54">
        <v>43.447200000000002</v>
      </c>
      <c r="O173" s="54">
        <v>41.142600000000002</v>
      </c>
      <c r="P173" s="54">
        <v>41.142600000000002</v>
      </c>
      <c r="Q173" s="54" t="s">
        <v>126</v>
      </c>
      <c r="R173" s="54" t="s">
        <v>126</v>
      </c>
      <c r="S173" s="54" t="s">
        <v>126</v>
      </c>
      <c r="T173" s="54" t="s">
        <v>126</v>
      </c>
      <c r="U173" s="54">
        <v>10.0609</v>
      </c>
      <c r="V173" s="54">
        <v>0</v>
      </c>
      <c r="W173" s="54">
        <v>10.0609</v>
      </c>
      <c r="X173" s="54">
        <v>0</v>
      </c>
      <c r="Y173" s="54">
        <v>20.37</v>
      </c>
      <c r="Z173" s="54">
        <v>8.4182000000000006</v>
      </c>
      <c r="AA173" s="54">
        <v>10.0609</v>
      </c>
      <c r="AB173" s="54">
        <v>0</v>
      </c>
      <c r="AC173" s="54">
        <v>10.0609</v>
      </c>
      <c r="AD173" s="54">
        <v>0</v>
      </c>
      <c r="AE173" s="54">
        <v>20.37</v>
      </c>
      <c r="AF173" s="54">
        <v>8.4182000000000006</v>
      </c>
      <c r="AG173" s="54">
        <v>0</v>
      </c>
      <c r="AH173" s="54">
        <v>0</v>
      </c>
      <c r="AI173" s="54" t="s">
        <v>126</v>
      </c>
      <c r="AJ173" s="54" t="s">
        <v>126</v>
      </c>
      <c r="AK173" s="54" t="s">
        <v>126</v>
      </c>
      <c r="AL173" s="54" t="s">
        <v>126</v>
      </c>
      <c r="AM173" s="54">
        <v>23.715900000000001</v>
      </c>
    </row>
    <row r="174" spans="1:39">
      <c r="A174" s="12">
        <v>45505</v>
      </c>
      <c r="B174" s="54">
        <v>36.195999999999998</v>
      </c>
      <c r="C174" s="54">
        <v>37.564100000000003</v>
      </c>
      <c r="D174" s="54">
        <v>45.231299999999997</v>
      </c>
      <c r="E174" s="54">
        <v>37.2027</v>
      </c>
      <c r="F174" s="54">
        <v>38.405200000000001</v>
      </c>
      <c r="G174" s="54">
        <v>27.404800000000002</v>
      </c>
      <c r="H174" s="54">
        <v>40.050899999999999</v>
      </c>
      <c r="I174" s="54">
        <v>37.564399999999999</v>
      </c>
      <c r="J174" s="54">
        <v>45.255499999999998</v>
      </c>
      <c r="K174" s="54">
        <v>37.2027</v>
      </c>
      <c r="L174" s="54">
        <v>38.405200000000001</v>
      </c>
      <c r="M174" s="54">
        <v>27.404800000000002</v>
      </c>
      <c r="N174" s="54">
        <v>40.050899999999999</v>
      </c>
      <c r="O174" s="54">
        <v>34.762500000000003</v>
      </c>
      <c r="P174" s="54">
        <v>34.762500000000003</v>
      </c>
      <c r="Q174" s="54" t="s">
        <v>126</v>
      </c>
      <c r="R174" s="54" t="s">
        <v>126</v>
      </c>
      <c r="S174" s="54" t="s">
        <v>126</v>
      </c>
      <c r="T174" s="54" t="s">
        <v>126</v>
      </c>
      <c r="U174" s="54">
        <v>8.0314999999999994</v>
      </c>
      <c r="V174" s="54">
        <v>0</v>
      </c>
      <c r="W174" s="54">
        <v>8.0314999999999994</v>
      </c>
      <c r="X174" s="54">
        <v>0</v>
      </c>
      <c r="Y174" s="54">
        <v>0</v>
      </c>
      <c r="Z174" s="54">
        <v>8.0314999999999994</v>
      </c>
      <c r="AA174" s="54">
        <v>8.0314999999999994</v>
      </c>
      <c r="AB174" s="54">
        <v>0</v>
      </c>
      <c r="AC174" s="54">
        <v>8.0314999999999994</v>
      </c>
      <c r="AD174" s="54">
        <v>0</v>
      </c>
      <c r="AE174" s="54">
        <v>0</v>
      </c>
      <c r="AF174" s="54">
        <v>8.0314999999999994</v>
      </c>
      <c r="AG174" s="54">
        <v>0</v>
      </c>
      <c r="AH174" s="54">
        <v>0</v>
      </c>
      <c r="AI174" s="54" t="s">
        <v>126</v>
      </c>
      <c r="AJ174" s="54" t="s">
        <v>126</v>
      </c>
      <c r="AK174" s="54" t="s">
        <v>126</v>
      </c>
      <c r="AL174" s="54" t="s">
        <v>126</v>
      </c>
      <c r="AM174" s="54">
        <v>24.946100000000001</v>
      </c>
    </row>
    <row r="175" spans="1:39">
      <c r="A175" s="12">
        <v>45536</v>
      </c>
      <c r="B175" s="54">
        <v>36.235700000000001</v>
      </c>
      <c r="C175" s="54">
        <v>37.792499999999997</v>
      </c>
      <c r="D175" s="54">
        <v>44.2378</v>
      </c>
      <c r="E175" s="54">
        <v>37.488300000000002</v>
      </c>
      <c r="F175" s="54">
        <v>38.267800000000001</v>
      </c>
      <c r="G175" s="54">
        <v>30.634699999999999</v>
      </c>
      <c r="H175" s="54">
        <v>36.7057</v>
      </c>
      <c r="I175" s="54">
        <v>37.7926</v>
      </c>
      <c r="J175" s="54">
        <v>44.247399999999999</v>
      </c>
      <c r="K175" s="54">
        <v>37.488300000000002</v>
      </c>
      <c r="L175" s="54">
        <v>38.267800000000001</v>
      </c>
      <c r="M175" s="54">
        <v>30.634699999999999</v>
      </c>
      <c r="N175" s="54">
        <v>36.7057</v>
      </c>
      <c r="O175" s="54">
        <v>36.459899999999998</v>
      </c>
      <c r="P175" s="54">
        <v>36.459899999999998</v>
      </c>
      <c r="Q175" s="54" t="s">
        <v>126</v>
      </c>
      <c r="R175" s="54" t="s">
        <v>126</v>
      </c>
      <c r="S175" s="54" t="s">
        <v>126</v>
      </c>
      <c r="T175" s="54" t="s">
        <v>126</v>
      </c>
      <c r="U175" s="54">
        <v>8.7170000000000005</v>
      </c>
      <c r="V175" s="54">
        <v>0</v>
      </c>
      <c r="W175" s="54">
        <v>8.7170000000000005</v>
      </c>
      <c r="X175" s="54">
        <v>0</v>
      </c>
      <c r="Y175" s="54">
        <v>0</v>
      </c>
      <c r="Z175" s="54">
        <v>8.7170000000000005</v>
      </c>
      <c r="AA175" s="54">
        <v>8.7170000000000005</v>
      </c>
      <c r="AB175" s="54">
        <v>0</v>
      </c>
      <c r="AC175" s="54">
        <v>8.7170000000000005</v>
      </c>
      <c r="AD175" s="54">
        <v>0</v>
      </c>
      <c r="AE175" s="54">
        <v>0</v>
      </c>
      <c r="AF175" s="54">
        <v>8.7170000000000005</v>
      </c>
      <c r="AG175" s="54">
        <v>0</v>
      </c>
      <c r="AH175" s="54">
        <v>0</v>
      </c>
      <c r="AI175" s="54" t="s">
        <v>126</v>
      </c>
      <c r="AJ175" s="54" t="s">
        <v>126</v>
      </c>
      <c r="AK175" s="54" t="s">
        <v>126</v>
      </c>
      <c r="AL175" s="54" t="s">
        <v>126</v>
      </c>
      <c r="AM175" s="54">
        <v>23.745100000000001</v>
      </c>
    </row>
    <row r="176" spans="1:39">
      <c r="A176" s="12">
        <v>45566</v>
      </c>
      <c r="B176" s="54">
        <v>36.937899999999999</v>
      </c>
      <c r="C176" s="54">
        <v>38.2834</v>
      </c>
      <c r="D176" s="54">
        <v>43.541499999999999</v>
      </c>
      <c r="E176" s="54">
        <v>38.143799999999999</v>
      </c>
      <c r="F176" s="54">
        <v>38.561</v>
      </c>
      <c r="G176" s="54">
        <v>32.3078</v>
      </c>
      <c r="H176" s="54">
        <v>31.124300000000002</v>
      </c>
      <c r="I176" s="54">
        <v>38.2834</v>
      </c>
      <c r="J176" s="54">
        <v>43.541200000000003</v>
      </c>
      <c r="K176" s="54">
        <v>38.143799999999999</v>
      </c>
      <c r="L176" s="54">
        <v>38.561</v>
      </c>
      <c r="M176" s="54">
        <v>32.3078</v>
      </c>
      <c r="N176" s="54">
        <v>31.124300000000002</v>
      </c>
      <c r="O176" s="54">
        <v>44.159799999999997</v>
      </c>
      <c r="P176" s="54">
        <v>44.159799999999997</v>
      </c>
      <c r="Q176" s="54" t="s">
        <v>126</v>
      </c>
      <c r="R176" s="54" t="s">
        <v>126</v>
      </c>
      <c r="S176" s="54" t="s">
        <v>126</v>
      </c>
      <c r="T176" s="54" t="s">
        <v>126</v>
      </c>
      <c r="U176" s="54">
        <v>9.6515000000000004</v>
      </c>
      <c r="V176" s="54">
        <v>0</v>
      </c>
      <c r="W176" s="54">
        <v>9.6515000000000004</v>
      </c>
      <c r="X176" s="54">
        <v>0</v>
      </c>
      <c r="Y176" s="54">
        <v>19.988299999999999</v>
      </c>
      <c r="Z176" s="54">
        <v>8.8308</v>
      </c>
      <c r="AA176" s="54">
        <v>9.6515000000000004</v>
      </c>
      <c r="AB176" s="54">
        <v>0</v>
      </c>
      <c r="AC176" s="54">
        <v>9.6515000000000004</v>
      </c>
      <c r="AD176" s="54">
        <v>0</v>
      </c>
      <c r="AE176" s="54">
        <v>19.988299999999999</v>
      </c>
      <c r="AF176" s="54">
        <v>8.8308</v>
      </c>
      <c r="AG176" s="54">
        <v>0</v>
      </c>
      <c r="AH176" s="54">
        <v>0</v>
      </c>
      <c r="AI176" s="54" t="s">
        <v>126</v>
      </c>
      <c r="AJ176" s="54" t="s">
        <v>126</v>
      </c>
      <c r="AK176" s="54" t="s">
        <v>126</v>
      </c>
      <c r="AL176" s="54" t="s">
        <v>126</v>
      </c>
      <c r="AM176" s="54">
        <v>23.986499999999999</v>
      </c>
    </row>
    <row r="177" spans="1:39">
      <c r="A177" s="12">
        <v>45597</v>
      </c>
      <c r="B177" s="54">
        <v>36.796700000000001</v>
      </c>
      <c r="C177" s="54">
        <v>37.671799999999998</v>
      </c>
      <c r="D177" s="54">
        <v>43.666899999999998</v>
      </c>
      <c r="E177" s="54">
        <v>37.518599999999999</v>
      </c>
      <c r="F177" s="54">
        <v>38.045200000000001</v>
      </c>
      <c r="G177" s="54">
        <v>30.032699999999998</v>
      </c>
      <c r="H177" s="54">
        <v>31.7437</v>
      </c>
      <c r="I177" s="54">
        <v>37.671700000000001</v>
      </c>
      <c r="J177" s="54">
        <v>43.691899999999997</v>
      </c>
      <c r="K177" s="54">
        <v>37.518599999999999</v>
      </c>
      <c r="L177" s="54">
        <v>38.045200000000001</v>
      </c>
      <c r="M177" s="54">
        <v>30.032699999999998</v>
      </c>
      <c r="N177" s="54">
        <v>31.7437</v>
      </c>
      <c r="O177" s="54">
        <v>38.546900000000001</v>
      </c>
      <c r="P177" s="54">
        <v>38.546900000000001</v>
      </c>
      <c r="Q177" s="54" t="s">
        <v>126</v>
      </c>
      <c r="R177" s="54" t="s">
        <v>126</v>
      </c>
      <c r="S177" s="54" t="s">
        <v>126</v>
      </c>
      <c r="T177" s="54" t="s">
        <v>126</v>
      </c>
      <c r="U177" s="54">
        <v>9.6576000000000004</v>
      </c>
      <c r="V177" s="54">
        <v>0</v>
      </c>
      <c r="W177" s="54">
        <v>9.6576000000000004</v>
      </c>
      <c r="X177" s="54">
        <v>0</v>
      </c>
      <c r="Y177" s="54">
        <v>0</v>
      </c>
      <c r="Z177" s="54">
        <v>9.6576000000000004</v>
      </c>
      <c r="AA177" s="54">
        <v>9.6576000000000004</v>
      </c>
      <c r="AB177" s="54">
        <v>0</v>
      </c>
      <c r="AC177" s="54">
        <v>9.6576000000000004</v>
      </c>
      <c r="AD177" s="54">
        <v>0</v>
      </c>
      <c r="AE177" s="54">
        <v>0</v>
      </c>
      <c r="AF177" s="54">
        <v>9.6576000000000004</v>
      </c>
      <c r="AG177" s="54">
        <v>0</v>
      </c>
      <c r="AH177" s="54">
        <v>0</v>
      </c>
      <c r="AI177" s="54" t="s">
        <v>126</v>
      </c>
      <c r="AJ177" s="54" t="s">
        <v>126</v>
      </c>
      <c r="AK177" s="54" t="s">
        <v>126</v>
      </c>
      <c r="AL177" s="54" t="s">
        <v>126</v>
      </c>
      <c r="AM177" s="54">
        <v>24.532800000000002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53" customWidth="1"/>
    <col min="2" max="2" width="11.44140625" style="25" customWidth="1"/>
    <col min="3" max="15" width="7.44140625" style="25" customWidth="1"/>
    <col min="16" max="16" width="7.88671875" style="25" customWidth="1"/>
    <col min="17" max="19" width="9.109375" style="25"/>
    <col min="20" max="20" width="19.109375" style="25" customWidth="1"/>
    <col min="21" max="16384" width="9.109375" style="25"/>
  </cols>
  <sheetData>
    <row r="1" spans="1:16">
      <c r="A1" s="36" t="s">
        <v>157</v>
      </c>
    </row>
    <row r="2" spans="1:16" ht="5.25" customHeight="1"/>
    <row r="3" spans="1:16" ht="26.25" customHeight="1">
      <c r="A3" s="233" t="s">
        <v>111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192" t="s">
        <v>14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192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192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36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idden="1" outlineLevel="1">
      <c r="A11" s="12">
        <v>40544</v>
      </c>
      <c r="B11" s="54">
        <v>5.1280000000000001</v>
      </c>
      <c r="C11" s="54">
        <v>3.8119999999999998</v>
      </c>
      <c r="D11" s="54">
        <v>10.9192</v>
      </c>
      <c r="E11" s="54">
        <v>9.5397999999999996</v>
      </c>
      <c r="F11" s="54">
        <v>13.5</v>
      </c>
      <c r="G11" s="54">
        <v>6.9676999999999998</v>
      </c>
      <c r="H11" s="54">
        <v>5.0175999999999998</v>
      </c>
      <c r="I11" s="54">
        <v>13.198700000000001</v>
      </c>
      <c r="J11" s="54">
        <v>7.6334999999999997</v>
      </c>
      <c r="K11" s="54">
        <v>13.5</v>
      </c>
      <c r="L11" s="54">
        <v>3.7290999999999999</v>
      </c>
      <c r="M11" s="54">
        <v>3.0295000000000001</v>
      </c>
      <c r="N11" s="54">
        <v>5.9077000000000002</v>
      </c>
      <c r="O11" s="54">
        <v>10.5</v>
      </c>
      <c r="P11" s="54">
        <v>0</v>
      </c>
    </row>
    <row r="12" spans="1:16" hidden="1" outlineLevel="1">
      <c r="A12" s="12">
        <v>40575</v>
      </c>
      <c r="B12" s="54">
        <v>6.3757000000000001</v>
      </c>
      <c r="C12" s="54">
        <v>5.2279999999999998</v>
      </c>
      <c r="D12" s="54">
        <v>10.1853</v>
      </c>
      <c r="E12" s="54">
        <v>14.791399999999999</v>
      </c>
      <c r="F12" s="54">
        <v>3</v>
      </c>
      <c r="G12" s="54">
        <v>7.7012999999999998</v>
      </c>
      <c r="H12" s="54">
        <v>6.3880999999999997</v>
      </c>
      <c r="I12" s="54">
        <v>10.9175</v>
      </c>
      <c r="J12" s="54">
        <v>14.791399999999999</v>
      </c>
      <c r="K12" s="54">
        <v>0</v>
      </c>
      <c r="L12" s="54">
        <v>2.8784999999999998</v>
      </c>
      <c r="M12" s="54">
        <v>2.7968999999999999</v>
      </c>
      <c r="N12" s="54">
        <v>3.9438</v>
      </c>
      <c r="O12" s="54">
        <v>0</v>
      </c>
      <c r="P12" s="54">
        <v>3</v>
      </c>
    </row>
    <row r="13" spans="1:16" hidden="1" outlineLevel="1">
      <c r="A13" s="12">
        <v>40603</v>
      </c>
      <c r="B13" s="54">
        <v>7.3813000000000004</v>
      </c>
      <c r="C13" s="54">
        <v>5.8505000000000003</v>
      </c>
      <c r="D13" s="54">
        <v>8.9664999999999999</v>
      </c>
      <c r="E13" s="54">
        <v>12.060700000000001</v>
      </c>
      <c r="F13" s="54">
        <v>5.0907</v>
      </c>
      <c r="G13" s="54">
        <v>8.2380999999999993</v>
      </c>
      <c r="H13" s="54">
        <v>6.4314</v>
      </c>
      <c r="I13" s="54">
        <v>10.1805</v>
      </c>
      <c r="J13" s="54">
        <v>15.870100000000001</v>
      </c>
      <c r="K13" s="54">
        <v>5.5</v>
      </c>
      <c r="L13" s="54">
        <v>4.1639999999999997</v>
      </c>
      <c r="M13" s="54">
        <v>3.1968000000000001</v>
      </c>
      <c r="N13" s="54">
        <v>4.8433999999999999</v>
      </c>
      <c r="O13" s="54">
        <v>6</v>
      </c>
      <c r="P13" s="54">
        <v>4.5</v>
      </c>
    </row>
    <row r="14" spans="1:16" hidden="1" outlineLevel="1">
      <c r="A14" s="12">
        <v>40634</v>
      </c>
      <c r="B14" s="54">
        <v>5.7723000000000004</v>
      </c>
      <c r="C14" s="54">
        <v>5.3964999999999996</v>
      </c>
      <c r="D14" s="54">
        <v>6.2237</v>
      </c>
      <c r="E14" s="54">
        <v>8.5876999999999999</v>
      </c>
      <c r="F14" s="54">
        <v>19.982299999999999</v>
      </c>
      <c r="G14" s="54">
        <v>6.3650000000000002</v>
      </c>
      <c r="H14" s="54">
        <v>6.0739999999999998</v>
      </c>
      <c r="I14" s="54">
        <v>6.4272</v>
      </c>
      <c r="J14" s="54">
        <v>11.0304</v>
      </c>
      <c r="K14" s="54">
        <v>19.982299999999999</v>
      </c>
      <c r="L14" s="54">
        <v>3.8136000000000001</v>
      </c>
      <c r="M14" s="54">
        <v>3.2059000000000002</v>
      </c>
      <c r="N14" s="54">
        <v>5.5095999999999998</v>
      </c>
      <c r="O14" s="54">
        <v>1.5</v>
      </c>
      <c r="P14" s="54">
        <v>0</v>
      </c>
    </row>
    <row r="15" spans="1:16" hidden="1" outlineLevel="1">
      <c r="A15" s="12">
        <v>40664</v>
      </c>
      <c r="B15" s="54">
        <v>5.4001000000000001</v>
      </c>
      <c r="C15" s="54">
        <v>4.8163</v>
      </c>
      <c r="D15" s="54">
        <v>5.6261999999999999</v>
      </c>
      <c r="E15" s="54">
        <v>11.553900000000001</v>
      </c>
      <c r="F15" s="54">
        <v>3.9554</v>
      </c>
      <c r="G15" s="54">
        <v>5.7366000000000001</v>
      </c>
      <c r="H15" s="54">
        <v>5.0444000000000004</v>
      </c>
      <c r="I15" s="54">
        <v>6.1675000000000004</v>
      </c>
      <c r="J15" s="54">
        <v>13.8378</v>
      </c>
      <c r="K15" s="54">
        <v>0</v>
      </c>
      <c r="L15" s="54">
        <v>4.1322000000000001</v>
      </c>
      <c r="M15" s="54">
        <v>2.6690999999999998</v>
      </c>
      <c r="N15" s="54">
        <v>4.9904999999999999</v>
      </c>
      <c r="O15" s="54">
        <v>2.3014999999999999</v>
      </c>
      <c r="P15" s="54">
        <v>3.9554</v>
      </c>
    </row>
    <row r="16" spans="1:16" hidden="1" outlineLevel="1">
      <c r="A16" s="12">
        <v>40695</v>
      </c>
      <c r="B16" s="54">
        <v>7.1524999999999999</v>
      </c>
      <c r="C16" s="54">
        <v>5.4734999999999996</v>
      </c>
      <c r="D16" s="54">
        <v>10.327999999999999</v>
      </c>
      <c r="E16" s="54">
        <v>11.0289</v>
      </c>
      <c r="F16" s="54">
        <v>3.0466000000000002</v>
      </c>
      <c r="G16" s="54">
        <v>7.9428000000000001</v>
      </c>
      <c r="H16" s="54">
        <v>5.5795000000000003</v>
      </c>
      <c r="I16" s="54">
        <v>13.1676</v>
      </c>
      <c r="J16" s="54">
        <v>14.618499999999999</v>
      </c>
      <c r="K16" s="54">
        <v>5</v>
      </c>
      <c r="L16" s="54">
        <v>4.2275999999999998</v>
      </c>
      <c r="M16" s="54">
        <v>1.5</v>
      </c>
      <c r="N16" s="54">
        <v>5.1605999999999996</v>
      </c>
      <c r="O16" s="54">
        <v>3.2816999999999998</v>
      </c>
      <c r="P16" s="54">
        <v>3</v>
      </c>
    </row>
    <row r="17" spans="1:16" hidden="1" outlineLevel="1">
      <c r="A17" s="12">
        <v>40725</v>
      </c>
      <c r="B17" s="54">
        <v>6.4720000000000004</v>
      </c>
      <c r="C17" s="54">
        <v>5.9448999999999996</v>
      </c>
      <c r="D17" s="54">
        <v>7.7990000000000004</v>
      </c>
      <c r="E17" s="54">
        <v>7.4527000000000001</v>
      </c>
      <c r="F17" s="54">
        <v>3.0346000000000002</v>
      </c>
      <c r="G17" s="54">
        <v>7.4230999999999998</v>
      </c>
      <c r="H17" s="54">
        <v>6.0682999999999998</v>
      </c>
      <c r="I17" s="54">
        <v>11.3131</v>
      </c>
      <c r="J17" s="54">
        <v>8.5251999999999999</v>
      </c>
      <c r="K17" s="54">
        <v>5</v>
      </c>
      <c r="L17" s="54">
        <v>3.7402000000000002</v>
      </c>
      <c r="M17" s="54">
        <v>1.5</v>
      </c>
      <c r="N17" s="54">
        <v>4.0362999999999998</v>
      </c>
      <c r="O17" s="54">
        <v>6</v>
      </c>
      <c r="P17" s="54">
        <v>3</v>
      </c>
    </row>
    <row r="18" spans="1:16" hidden="1" outlineLevel="1">
      <c r="A18" s="12">
        <v>40756</v>
      </c>
      <c r="B18" s="54">
        <v>4.6699000000000002</v>
      </c>
      <c r="C18" s="54">
        <v>4.1642999999999999</v>
      </c>
      <c r="D18" s="54">
        <v>8.1872000000000007</v>
      </c>
      <c r="E18" s="54">
        <v>8.0012000000000008</v>
      </c>
      <c r="F18" s="54">
        <v>3.0002</v>
      </c>
      <c r="G18" s="54">
        <v>6.0122999999999998</v>
      </c>
      <c r="H18" s="54">
        <v>5.0911999999999997</v>
      </c>
      <c r="I18" s="54">
        <v>10.1951</v>
      </c>
      <c r="J18" s="54">
        <v>17.019300000000001</v>
      </c>
      <c r="K18" s="54">
        <v>5</v>
      </c>
      <c r="L18" s="54">
        <v>2.8620000000000001</v>
      </c>
      <c r="M18" s="54">
        <v>2.7113</v>
      </c>
      <c r="N18" s="54">
        <v>3.8363999999999998</v>
      </c>
      <c r="O18" s="54">
        <v>2.1756000000000002</v>
      </c>
      <c r="P18" s="54">
        <v>3</v>
      </c>
    </row>
    <row r="19" spans="1:16" hidden="1" outlineLevel="1">
      <c r="A19" s="12">
        <v>40787</v>
      </c>
      <c r="B19" s="54">
        <v>7.3842999999999996</v>
      </c>
      <c r="C19" s="54">
        <v>5.8453999999999997</v>
      </c>
      <c r="D19" s="54">
        <v>10.3782</v>
      </c>
      <c r="E19" s="54">
        <v>8.7439999999999998</v>
      </c>
      <c r="F19" s="54">
        <v>3.3908999999999998</v>
      </c>
      <c r="G19" s="54">
        <v>7.9123999999999999</v>
      </c>
      <c r="H19" s="54">
        <v>6.0434000000000001</v>
      </c>
      <c r="I19" s="54">
        <v>11.033099999999999</v>
      </c>
      <c r="J19" s="54">
        <v>8.75</v>
      </c>
      <c r="K19" s="54">
        <v>6.9974999999999996</v>
      </c>
      <c r="L19" s="54">
        <v>3.4685000000000001</v>
      </c>
      <c r="M19" s="54">
        <v>1.5</v>
      </c>
      <c r="N19" s="54">
        <v>5.2323000000000004</v>
      </c>
      <c r="O19" s="54">
        <v>3</v>
      </c>
      <c r="P19" s="54">
        <v>3</v>
      </c>
    </row>
    <row r="20" spans="1:16" hidden="1" outlineLevel="1">
      <c r="A20" s="12">
        <v>40817</v>
      </c>
      <c r="B20" s="54">
        <v>7.7991000000000001</v>
      </c>
      <c r="C20" s="54">
        <v>5.3151999999999999</v>
      </c>
      <c r="D20" s="54">
        <v>12.009</v>
      </c>
      <c r="E20" s="54">
        <v>11.5625</v>
      </c>
      <c r="F20" s="54">
        <v>3.1040999999999999</v>
      </c>
      <c r="G20" s="54">
        <v>8.9404000000000003</v>
      </c>
      <c r="H20" s="54">
        <v>5.6257999999999999</v>
      </c>
      <c r="I20" s="54">
        <v>15.853899999999999</v>
      </c>
      <c r="J20" s="54">
        <v>11.5731</v>
      </c>
      <c r="K20" s="54">
        <v>5.0041000000000002</v>
      </c>
      <c r="L20" s="54">
        <v>3.7757999999999998</v>
      </c>
      <c r="M20" s="54">
        <v>1.5005999999999999</v>
      </c>
      <c r="N20" s="54">
        <v>4.7652000000000001</v>
      </c>
      <c r="O20" s="54">
        <v>3</v>
      </c>
      <c r="P20" s="54">
        <v>3</v>
      </c>
    </row>
    <row r="21" spans="1:16" hidden="1" outlineLevel="1">
      <c r="A21" s="12">
        <v>40848</v>
      </c>
      <c r="B21" s="54">
        <v>7.7788000000000004</v>
      </c>
      <c r="C21" s="54">
        <v>5.6962000000000002</v>
      </c>
      <c r="D21" s="54">
        <v>16.313500000000001</v>
      </c>
      <c r="E21" s="54">
        <v>7.6837</v>
      </c>
      <c r="F21" s="54">
        <v>4.9054000000000002</v>
      </c>
      <c r="G21" s="54">
        <v>8.2573000000000008</v>
      </c>
      <c r="H21" s="54">
        <v>6.1158000000000001</v>
      </c>
      <c r="I21" s="54">
        <v>17.770099999999999</v>
      </c>
      <c r="J21" s="54">
        <v>10.4567</v>
      </c>
      <c r="K21" s="54">
        <v>5.0045999999999999</v>
      </c>
      <c r="L21" s="54">
        <v>2.9510999999999998</v>
      </c>
      <c r="M21" s="54">
        <v>2.6196000000000002</v>
      </c>
      <c r="N21" s="54">
        <v>3.5512000000000001</v>
      </c>
      <c r="O21" s="54">
        <v>4.0925000000000002</v>
      </c>
      <c r="P21" s="54">
        <v>3</v>
      </c>
    </row>
    <row r="22" spans="1:16" hidden="1" outlineLevel="1">
      <c r="A22" s="12">
        <v>40878</v>
      </c>
      <c r="B22" s="54">
        <v>9.7645</v>
      </c>
      <c r="C22" s="54">
        <v>6.1478000000000002</v>
      </c>
      <c r="D22" s="54">
        <v>14.1341</v>
      </c>
      <c r="E22" s="54">
        <v>9.9984999999999999</v>
      </c>
      <c r="F22" s="54">
        <v>3.1059000000000001</v>
      </c>
      <c r="G22" s="54">
        <v>10.6389</v>
      </c>
      <c r="H22" s="54">
        <v>6.4408000000000003</v>
      </c>
      <c r="I22" s="54">
        <v>15.862399999999999</v>
      </c>
      <c r="J22" s="54">
        <v>9.9992999999999999</v>
      </c>
      <c r="K22" s="54">
        <v>5</v>
      </c>
      <c r="L22" s="54">
        <v>4.1547000000000001</v>
      </c>
      <c r="M22" s="54">
        <v>3</v>
      </c>
      <c r="N22" s="54">
        <v>5.1398999999999999</v>
      </c>
      <c r="O22" s="54">
        <v>3</v>
      </c>
      <c r="P22" s="54">
        <v>3</v>
      </c>
    </row>
    <row r="23" spans="1:16" hidden="1" outlineLevel="1">
      <c r="A23" s="12">
        <v>40909</v>
      </c>
      <c r="B23" s="54">
        <v>8.3910999999999998</v>
      </c>
      <c r="C23" s="54">
        <v>6.3129999999999997</v>
      </c>
      <c r="D23" s="54">
        <v>9.9705999999999992</v>
      </c>
      <c r="E23" s="54">
        <v>16.870999999999999</v>
      </c>
      <c r="F23" s="54">
        <v>0</v>
      </c>
      <c r="G23" s="54">
        <v>9.9760000000000009</v>
      </c>
      <c r="H23" s="54">
        <v>6.6707999999999998</v>
      </c>
      <c r="I23" s="54">
        <v>15.5716</v>
      </c>
      <c r="J23" s="54">
        <v>17.397600000000001</v>
      </c>
      <c r="K23" s="54">
        <v>0</v>
      </c>
      <c r="L23" s="54">
        <v>4.5015999999999998</v>
      </c>
      <c r="M23" s="54">
        <v>2.5619999999999998</v>
      </c>
      <c r="N23" s="54">
        <v>4.8468999999999998</v>
      </c>
      <c r="O23" s="54">
        <v>3.9973999999999998</v>
      </c>
      <c r="P23" s="54">
        <v>0</v>
      </c>
    </row>
    <row r="24" spans="1:16" hidden="1" outlineLevel="1">
      <c r="A24" s="12">
        <v>40940</v>
      </c>
      <c r="B24" s="54">
        <v>7.7095000000000002</v>
      </c>
      <c r="C24" s="54">
        <v>6.3752000000000004</v>
      </c>
      <c r="D24" s="54">
        <v>11.083</v>
      </c>
      <c r="E24" s="54">
        <v>16.412099999999999</v>
      </c>
      <c r="F24" s="54">
        <v>0</v>
      </c>
      <c r="G24" s="54">
        <v>8.0739999999999998</v>
      </c>
      <c r="H24" s="54">
        <v>6.4359000000000002</v>
      </c>
      <c r="I24" s="54">
        <v>13.562799999999999</v>
      </c>
      <c r="J24" s="54">
        <v>16.494299999999999</v>
      </c>
      <c r="K24" s="54">
        <v>0</v>
      </c>
      <c r="L24" s="54">
        <v>3.4906000000000001</v>
      </c>
      <c r="M24" s="54">
        <v>2.8552</v>
      </c>
      <c r="N24" s="54">
        <v>3.6072000000000002</v>
      </c>
      <c r="O24" s="54">
        <v>2.0840000000000001</v>
      </c>
      <c r="P24" s="54">
        <v>0</v>
      </c>
    </row>
    <row r="25" spans="1:16" hidden="1" outlineLevel="1">
      <c r="A25" s="12">
        <v>40969</v>
      </c>
      <c r="B25" s="54">
        <v>6.2492999999999999</v>
      </c>
      <c r="C25" s="54">
        <v>5.8643999999999998</v>
      </c>
      <c r="D25" s="54">
        <v>8.3111999999999995</v>
      </c>
      <c r="E25" s="54">
        <v>10.272500000000001</v>
      </c>
      <c r="F25" s="54">
        <v>5</v>
      </c>
      <c r="G25" s="54">
        <v>7.1101000000000001</v>
      </c>
      <c r="H25" s="54">
        <v>6.5242000000000004</v>
      </c>
      <c r="I25" s="54">
        <v>13.536099999999999</v>
      </c>
      <c r="J25" s="54">
        <v>12.2224</v>
      </c>
      <c r="K25" s="54">
        <v>5</v>
      </c>
      <c r="L25" s="54">
        <v>2.6286</v>
      </c>
      <c r="M25" s="54">
        <v>1.3625</v>
      </c>
      <c r="N25" s="54">
        <v>4.28</v>
      </c>
      <c r="O25" s="54">
        <v>3.6017000000000001</v>
      </c>
      <c r="P25" s="54">
        <v>0</v>
      </c>
    </row>
    <row r="26" spans="1:16" hidden="1" outlineLevel="1">
      <c r="A26" s="12">
        <v>41000</v>
      </c>
      <c r="B26" s="54">
        <v>6.8507999999999996</v>
      </c>
      <c r="C26" s="54">
        <v>6.6803999999999997</v>
      </c>
      <c r="D26" s="54">
        <v>6.7252000000000001</v>
      </c>
      <c r="E26" s="54">
        <v>15.8194</v>
      </c>
      <c r="F26" s="54">
        <v>2</v>
      </c>
      <c r="G26" s="54">
        <v>7.1791</v>
      </c>
      <c r="H26" s="54">
        <v>6.8013000000000003</v>
      </c>
      <c r="I26" s="54">
        <v>7.3042999999999996</v>
      </c>
      <c r="J26" s="54">
        <v>16.799499999999998</v>
      </c>
      <c r="K26" s="54">
        <v>0</v>
      </c>
      <c r="L26" s="54">
        <v>3.5356999999999998</v>
      </c>
      <c r="M26" s="54">
        <v>2.6345000000000001</v>
      </c>
      <c r="N26" s="54">
        <v>3.9710999999999999</v>
      </c>
      <c r="O26" s="54">
        <v>3</v>
      </c>
      <c r="P26" s="54">
        <v>2</v>
      </c>
    </row>
    <row r="27" spans="1:16" hidden="1" outlineLevel="1">
      <c r="A27" s="12">
        <v>41030</v>
      </c>
      <c r="B27" s="54">
        <v>5.8055000000000003</v>
      </c>
      <c r="C27" s="54">
        <v>6.6566999999999998</v>
      </c>
      <c r="D27" s="54">
        <v>4.8914</v>
      </c>
      <c r="E27" s="54">
        <v>15.93</v>
      </c>
      <c r="F27" s="54">
        <v>0</v>
      </c>
      <c r="G27" s="54">
        <v>5.8646000000000003</v>
      </c>
      <c r="H27" s="54">
        <v>6.7552000000000003</v>
      </c>
      <c r="I27" s="54">
        <v>4.9095000000000004</v>
      </c>
      <c r="J27" s="54">
        <v>15.93</v>
      </c>
      <c r="K27" s="54">
        <v>0</v>
      </c>
      <c r="L27" s="54">
        <v>3.5451999999999999</v>
      </c>
      <c r="M27" s="54">
        <v>2.5741999999999998</v>
      </c>
      <c r="N27" s="54">
        <v>4.2561999999999998</v>
      </c>
      <c r="O27" s="54">
        <v>0</v>
      </c>
      <c r="P27" s="54">
        <v>0</v>
      </c>
    </row>
    <row r="28" spans="1:16" hidden="1" outlineLevel="1">
      <c r="A28" s="12">
        <v>41061</v>
      </c>
      <c r="B28" s="54">
        <v>7.3814000000000002</v>
      </c>
      <c r="C28" s="54">
        <v>5.7904999999999998</v>
      </c>
      <c r="D28" s="54">
        <v>10.7079</v>
      </c>
      <c r="E28" s="54">
        <v>3</v>
      </c>
      <c r="F28" s="54">
        <v>0</v>
      </c>
      <c r="G28" s="54">
        <v>8.2058</v>
      </c>
      <c r="H28" s="54">
        <v>6.5467000000000004</v>
      </c>
      <c r="I28" s="54">
        <v>10.9057</v>
      </c>
      <c r="J28" s="54">
        <v>3</v>
      </c>
      <c r="K28" s="54">
        <v>0</v>
      </c>
      <c r="L28" s="54">
        <v>3.4003000000000001</v>
      </c>
      <c r="M28" s="54">
        <v>3.4144999999999999</v>
      </c>
      <c r="N28" s="54">
        <v>3.1189</v>
      </c>
      <c r="O28" s="54">
        <v>0</v>
      </c>
      <c r="P28" s="54">
        <v>0</v>
      </c>
    </row>
    <row r="29" spans="1:16" hidden="1" outlineLevel="1">
      <c r="A29" s="12">
        <v>41091</v>
      </c>
      <c r="B29" s="54">
        <v>8.1480999999999995</v>
      </c>
      <c r="C29" s="54">
        <v>6.4200999999999997</v>
      </c>
      <c r="D29" s="54">
        <v>15.9978</v>
      </c>
      <c r="E29" s="54">
        <v>15.489800000000001</v>
      </c>
      <c r="F29" s="54">
        <v>0</v>
      </c>
      <c r="G29" s="54">
        <v>8.6320999999999994</v>
      </c>
      <c r="H29" s="54">
        <v>6.7632000000000003</v>
      </c>
      <c r="I29" s="54">
        <v>16.6755</v>
      </c>
      <c r="J29" s="54">
        <v>15.489800000000001</v>
      </c>
      <c r="K29" s="54">
        <v>0</v>
      </c>
      <c r="L29" s="54">
        <v>3.3854000000000002</v>
      </c>
      <c r="M29" s="54">
        <v>3.4033000000000002</v>
      </c>
      <c r="N29" s="54">
        <v>3.2109999999999999</v>
      </c>
      <c r="O29" s="54">
        <v>0</v>
      </c>
      <c r="P29" s="54">
        <v>0</v>
      </c>
    </row>
    <row r="30" spans="1:16" hidden="1" outlineLevel="1">
      <c r="A30" s="12">
        <v>41122</v>
      </c>
      <c r="B30" s="54">
        <v>11.551399999999999</v>
      </c>
      <c r="C30" s="54">
        <v>6.9707999999999997</v>
      </c>
      <c r="D30" s="54">
        <v>14.639699999999999</v>
      </c>
      <c r="E30" s="54">
        <v>16.912099999999999</v>
      </c>
      <c r="F30" s="54">
        <v>0</v>
      </c>
      <c r="G30" s="54">
        <v>11.8904</v>
      </c>
      <c r="H30" s="54">
        <v>7.2531999999999996</v>
      </c>
      <c r="I30" s="54">
        <v>14.9071</v>
      </c>
      <c r="J30" s="54">
        <v>16.912099999999999</v>
      </c>
      <c r="K30" s="54">
        <v>0</v>
      </c>
      <c r="L30" s="54">
        <v>3.4857999999999998</v>
      </c>
      <c r="M30" s="54">
        <v>2.6128999999999998</v>
      </c>
      <c r="N30" s="54">
        <v>4.8415999999999997</v>
      </c>
      <c r="O30" s="54">
        <v>0</v>
      </c>
      <c r="P30" s="54">
        <v>0</v>
      </c>
    </row>
    <row r="31" spans="1:16" hidden="1" outlineLevel="1">
      <c r="A31" s="12">
        <v>41153</v>
      </c>
      <c r="B31" s="54">
        <v>9.6768999999999998</v>
      </c>
      <c r="C31" s="54">
        <v>6.2784000000000004</v>
      </c>
      <c r="D31" s="54">
        <v>11.5008</v>
      </c>
      <c r="E31" s="54">
        <v>7.9249999999999998</v>
      </c>
      <c r="F31" s="54">
        <v>20</v>
      </c>
      <c r="G31" s="54">
        <v>10.3139</v>
      </c>
      <c r="H31" s="54">
        <v>7.2317</v>
      </c>
      <c r="I31" s="54">
        <v>11.507099999999999</v>
      </c>
      <c r="J31" s="54">
        <v>18.4939</v>
      </c>
      <c r="K31" s="54">
        <v>20</v>
      </c>
      <c r="L31" s="54">
        <v>3.8679000000000001</v>
      </c>
      <c r="M31" s="54">
        <v>3.6234000000000002</v>
      </c>
      <c r="N31" s="54">
        <v>7.7279999999999998</v>
      </c>
      <c r="O31" s="54">
        <v>6.5</v>
      </c>
      <c r="P31" s="54">
        <v>0</v>
      </c>
    </row>
    <row r="32" spans="1:16" hidden="1" outlineLevel="1">
      <c r="A32" s="12">
        <v>41183</v>
      </c>
      <c r="B32" s="54">
        <v>14.2059</v>
      </c>
      <c r="C32" s="54">
        <v>8.2105999999999995</v>
      </c>
      <c r="D32" s="54">
        <v>20.299600000000002</v>
      </c>
      <c r="E32" s="54">
        <v>14.314500000000001</v>
      </c>
      <c r="F32" s="54">
        <v>6.7647000000000004</v>
      </c>
      <c r="G32" s="54">
        <v>14.909700000000001</v>
      </c>
      <c r="H32" s="54">
        <v>8.7805999999999997</v>
      </c>
      <c r="I32" s="54">
        <v>20.590800000000002</v>
      </c>
      <c r="J32" s="54">
        <v>15.2974</v>
      </c>
      <c r="K32" s="54">
        <v>6.7647000000000004</v>
      </c>
      <c r="L32" s="54">
        <v>3.2248999999999999</v>
      </c>
      <c r="M32" s="54">
        <v>3.2568999999999999</v>
      </c>
      <c r="N32" s="54">
        <v>2.9790999999999999</v>
      </c>
      <c r="O32" s="54">
        <v>6.5</v>
      </c>
      <c r="P32" s="54">
        <v>0</v>
      </c>
    </row>
    <row r="33" spans="1:16" hidden="1" outlineLevel="1">
      <c r="A33" s="12">
        <v>41214</v>
      </c>
      <c r="B33" s="54">
        <v>17.312000000000001</v>
      </c>
      <c r="C33" s="54">
        <v>8.3358000000000008</v>
      </c>
      <c r="D33" s="54">
        <v>23.934200000000001</v>
      </c>
      <c r="E33" s="54">
        <v>27.965399999999999</v>
      </c>
      <c r="F33" s="54">
        <v>0</v>
      </c>
      <c r="G33" s="54">
        <v>17.893000000000001</v>
      </c>
      <c r="H33" s="54">
        <v>8.7767999999999997</v>
      </c>
      <c r="I33" s="54">
        <v>24.317900000000002</v>
      </c>
      <c r="J33" s="54">
        <v>27.965399999999999</v>
      </c>
      <c r="K33" s="54">
        <v>0</v>
      </c>
      <c r="L33" s="54">
        <v>3.395</v>
      </c>
      <c r="M33" s="54">
        <v>2.0203000000000002</v>
      </c>
      <c r="N33" s="54">
        <v>6.4813999999999998</v>
      </c>
      <c r="O33" s="54">
        <v>0</v>
      </c>
      <c r="P33" s="54">
        <v>0</v>
      </c>
    </row>
    <row r="34" spans="1:16" hidden="1" outlineLevel="1">
      <c r="A34" s="12">
        <v>41244</v>
      </c>
      <c r="B34" s="54">
        <v>12.471</v>
      </c>
      <c r="C34" s="54">
        <v>7.1414</v>
      </c>
      <c r="D34" s="54">
        <v>16.204899999999999</v>
      </c>
      <c r="E34" s="54">
        <v>13.6822</v>
      </c>
      <c r="F34" s="54">
        <v>0</v>
      </c>
      <c r="G34" s="54">
        <v>13.8352</v>
      </c>
      <c r="H34" s="54">
        <v>8.2600999999999996</v>
      </c>
      <c r="I34" s="54">
        <v>17.006699999999999</v>
      </c>
      <c r="J34" s="54">
        <v>15.8436</v>
      </c>
      <c r="K34" s="54">
        <v>0</v>
      </c>
      <c r="L34" s="54">
        <v>3.9504999999999999</v>
      </c>
      <c r="M34" s="54">
        <v>3.6044</v>
      </c>
      <c r="N34" s="54">
        <v>4.8312999999999997</v>
      </c>
      <c r="O34" s="54">
        <v>4.25</v>
      </c>
      <c r="P34" s="54">
        <v>0</v>
      </c>
    </row>
    <row r="35" spans="1:16" hidden="1" outlineLevel="1">
      <c r="A35" s="12">
        <v>41275</v>
      </c>
      <c r="B35" s="54">
        <v>9.5521999999999991</v>
      </c>
      <c r="C35" s="54">
        <v>6.9004000000000003</v>
      </c>
      <c r="D35" s="54">
        <v>11.8187</v>
      </c>
      <c r="E35" s="54">
        <v>6.0110000000000001</v>
      </c>
      <c r="F35" s="54">
        <v>5.4481999999999999</v>
      </c>
      <c r="G35" s="54">
        <v>10.593999999999999</v>
      </c>
      <c r="H35" s="54">
        <v>7.6393000000000004</v>
      </c>
      <c r="I35" s="54">
        <v>12.1638</v>
      </c>
      <c r="J35" s="54">
        <v>10.0169</v>
      </c>
      <c r="K35" s="54">
        <v>0</v>
      </c>
      <c r="L35" s="54">
        <v>5.5259999999999998</v>
      </c>
      <c r="M35" s="54">
        <v>4.3292999999999999</v>
      </c>
      <c r="N35" s="54">
        <v>7.8048000000000002</v>
      </c>
      <c r="O35" s="54">
        <v>3.34</v>
      </c>
      <c r="P35" s="54">
        <v>5.4481999999999999</v>
      </c>
    </row>
    <row r="36" spans="1:16" hidden="1" outlineLevel="1">
      <c r="A36" s="12">
        <v>41306</v>
      </c>
      <c r="B36" s="54">
        <v>9.3312000000000008</v>
      </c>
      <c r="C36" s="54">
        <v>7.6353</v>
      </c>
      <c r="D36" s="54">
        <v>13.0609</v>
      </c>
      <c r="E36" s="54">
        <v>19.0625</v>
      </c>
      <c r="F36" s="54">
        <v>0</v>
      </c>
      <c r="G36" s="54">
        <v>10.058999999999999</v>
      </c>
      <c r="H36" s="54">
        <v>8.3538999999999994</v>
      </c>
      <c r="I36" s="54">
        <v>13.2232</v>
      </c>
      <c r="J36" s="54">
        <v>19.0625</v>
      </c>
      <c r="K36" s="54">
        <v>0</v>
      </c>
      <c r="L36" s="54">
        <v>4.1967999999999996</v>
      </c>
      <c r="M36" s="54">
        <v>4.1646000000000001</v>
      </c>
      <c r="N36" s="54">
        <v>4.8311000000000002</v>
      </c>
      <c r="O36" s="54">
        <v>0</v>
      </c>
      <c r="P36" s="54">
        <v>0</v>
      </c>
    </row>
    <row r="37" spans="1:16" hidden="1" outlineLevel="1">
      <c r="A37" s="12">
        <v>41334</v>
      </c>
      <c r="B37" s="54">
        <v>8.6662999999999997</v>
      </c>
      <c r="C37" s="54">
        <v>7.3423999999999996</v>
      </c>
      <c r="D37" s="54">
        <v>10.2043</v>
      </c>
      <c r="E37" s="54">
        <v>12.069000000000001</v>
      </c>
      <c r="F37" s="54">
        <v>0</v>
      </c>
      <c r="G37" s="54">
        <v>9.0562000000000005</v>
      </c>
      <c r="H37" s="54">
        <v>7.5442999999999998</v>
      </c>
      <c r="I37" s="54">
        <v>10.949199999999999</v>
      </c>
      <c r="J37" s="54">
        <v>12.069000000000001</v>
      </c>
      <c r="K37" s="54">
        <v>0</v>
      </c>
      <c r="L37" s="54">
        <v>4.0499000000000001</v>
      </c>
      <c r="M37" s="54">
        <v>3.9178999999999999</v>
      </c>
      <c r="N37" s="54">
        <v>4.1352000000000002</v>
      </c>
      <c r="O37" s="54">
        <v>0</v>
      </c>
      <c r="P37" s="54">
        <v>0</v>
      </c>
    </row>
    <row r="38" spans="1:16" hidden="1" outlineLevel="1">
      <c r="A38" s="12">
        <v>41365</v>
      </c>
      <c r="B38" s="54">
        <v>7.6467000000000001</v>
      </c>
      <c r="C38" s="54">
        <v>6.2346000000000004</v>
      </c>
      <c r="D38" s="54">
        <v>10.119899999999999</v>
      </c>
      <c r="E38" s="54">
        <v>14.168799999999999</v>
      </c>
      <c r="F38" s="54">
        <v>3.5</v>
      </c>
      <c r="G38" s="54">
        <v>7.9496000000000002</v>
      </c>
      <c r="H38" s="54">
        <v>6.4621000000000004</v>
      </c>
      <c r="I38" s="54">
        <v>10.4252</v>
      </c>
      <c r="J38" s="54">
        <v>14.168799999999999</v>
      </c>
      <c r="K38" s="54">
        <v>3.5</v>
      </c>
      <c r="L38" s="54">
        <v>4.1952999999999996</v>
      </c>
      <c r="M38" s="54">
        <v>4.3037999999999998</v>
      </c>
      <c r="N38" s="54">
        <v>3.43</v>
      </c>
      <c r="O38" s="54">
        <v>0</v>
      </c>
      <c r="P38" s="54">
        <v>0</v>
      </c>
    </row>
    <row r="39" spans="1:16" hidden="1" outlineLevel="1">
      <c r="A39" s="12">
        <v>41395</v>
      </c>
      <c r="B39" s="54">
        <v>8.2719000000000005</v>
      </c>
      <c r="C39" s="54">
        <v>6.6886000000000001</v>
      </c>
      <c r="D39" s="54">
        <v>10.1915</v>
      </c>
      <c r="E39" s="54">
        <v>10.1731</v>
      </c>
      <c r="F39" s="54">
        <v>0</v>
      </c>
      <c r="G39" s="54">
        <v>8.5525000000000002</v>
      </c>
      <c r="H39" s="54">
        <v>6.9604999999999997</v>
      </c>
      <c r="I39" s="54">
        <v>10.3743</v>
      </c>
      <c r="J39" s="54">
        <v>10.1731</v>
      </c>
      <c r="K39" s="54">
        <v>0</v>
      </c>
      <c r="L39" s="54">
        <v>3.8096999999999999</v>
      </c>
      <c r="M39" s="54">
        <v>3.7439</v>
      </c>
      <c r="N39" s="54">
        <v>4.0471000000000004</v>
      </c>
      <c r="O39" s="54">
        <v>0</v>
      </c>
      <c r="P39" s="54">
        <v>0</v>
      </c>
    </row>
    <row r="40" spans="1:16" hidden="1" outlineLevel="1">
      <c r="A40" s="12">
        <v>41426</v>
      </c>
      <c r="B40" s="54">
        <v>8.8295999999999992</v>
      </c>
      <c r="C40" s="54">
        <v>6.7930000000000001</v>
      </c>
      <c r="D40" s="54">
        <v>12.0085</v>
      </c>
      <c r="E40" s="54">
        <v>17.937799999999999</v>
      </c>
      <c r="F40" s="54">
        <v>5</v>
      </c>
      <c r="G40" s="54">
        <v>9.4545999999999992</v>
      </c>
      <c r="H40" s="54">
        <v>7.0388000000000002</v>
      </c>
      <c r="I40" s="54">
        <v>12.1995</v>
      </c>
      <c r="J40" s="54">
        <v>17.937799999999999</v>
      </c>
      <c r="K40" s="54">
        <v>0</v>
      </c>
      <c r="L40" s="54">
        <v>4.5532000000000004</v>
      </c>
      <c r="M40" s="54">
        <v>4.2175000000000002</v>
      </c>
      <c r="N40" s="54">
        <v>2.1684000000000001</v>
      </c>
      <c r="O40" s="54">
        <v>0</v>
      </c>
      <c r="P40" s="54">
        <v>5</v>
      </c>
    </row>
    <row r="41" spans="1:16" hidden="1" outlineLevel="1">
      <c r="A41" s="12">
        <v>41456</v>
      </c>
      <c r="B41" s="54">
        <v>8.7042999999999999</v>
      </c>
      <c r="C41" s="54">
        <v>6.14</v>
      </c>
      <c r="D41" s="54">
        <v>11.645</v>
      </c>
      <c r="E41" s="54">
        <v>14.4894</v>
      </c>
      <c r="F41" s="54">
        <v>0</v>
      </c>
      <c r="G41" s="54">
        <v>9.6141000000000005</v>
      </c>
      <c r="H41" s="54">
        <v>6.6848000000000001</v>
      </c>
      <c r="I41" s="54">
        <v>12.437900000000001</v>
      </c>
      <c r="J41" s="54">
        <v>14.4894</v>
      </c>
      <c r="K41" s="54">
        <v>0</v>
      </c>
      <c r="L41" s="54">
        <v>3.7172000000000001</v>
      </c>
      <c r="M41" s="54">
        <v>4.2435999999999998</v>
      </c>
      <c r="N41" s="54">
        <v>1.9003000000000001</v>
      </c>
      <c r="O41" s="54">
        <v>0</v>
      </c>
      <c r="P41" s="54">
        <v>0</v>
      </c>
    </row>
    <row r="42" spans="1:16" hidden="1" outlineLevel="1">
      <c r="A42" s="12">
        <v>41487</v>
      </c>
      <c r="B42" s="54">
        <v>9.5043000000000006</v>
      </c>
      <c r="C42" s="54">
        <v>7.5007999999999999</v>
      </c>
      <c r="D42" s="54">
        <v>11.300599999999999</v>
      </c>
      <c r="E42" s="54">
        <v>6.4120999999999997</v>
      </c>
      <c r="F42" s="54">
        <v>0</v>
      </c>
      <c r="G42" s="54">
        <v>9.6936</v>
      </c>
      <c r="H42" s="54">
        <v>7.6432000000000002</v>
      </c>
      <c r="I42" s="54">
        <v>11.4465</v>
      </c>
      <c r="J42" s="54">
        <v>15.2</v>
      </c>
      <c r="K42" s="54">
        <v>0</v>
      </c>
      <c r="L42" s="54">
        <v>3.8997000000000002</v>
      </c>
      <c r="M42" s="54">
        <v>0.5232</v>
      </c>
      <c r="N42" s="54">
        <v>4.2618999999999998</v>
      </c>
      <c r="O42" s="54">
        <v>6</v>
      </c>
      <c r="P42" s="54">
        <v>0</v>
      </c>
    </row>
    <row r="43" spans="1:16" hidden="1" outlineLevel="1">
      <c r="A43" s="12">
        <v>41518</v>
      </c>
      <c r="B43" s="54">
        <v>9.8468</v>
      </c>
      <c r="C43" s="54">
        <v>6.9139999999999997</v>
      </c>
      <c r="D43" s="54">
        <v>12.504200000000001</v>
      </c>
      <c r="E43" s="54">
        <v>9.1327999999999996</v>
      </c>
      <c r="F43" s="54">
        <v>5.8118999999999996</v>
      </c>
      <c r="G43" s="54">
        <v>11.072699999999999</v>
      </c>
      <c r="H43" s="54">
        <v>7.7641</v>
      </c>
      <c r="I43" s="54">
        <v>12.611499999999999</v>
      </c>
      <c r="J43" s="54">
        <v>17.305900000000001</v>
      </c>
      <c r="K43" s="54">
        <v>0</v>
      </c>
      <c r="L43" s="54">
        <v>4.6967999999999996</v>
      </c>
      <c r="M43" s="54">
        <v>3.3296999999999999</v>
      </c>
      <c r="N43" s="54">
        <v>5.7910000000000004</v>
      </c>
      <c r="O43" s="54">
        <v>5.1313000000000004</v>
      </c>
      <c r="P43" s="54">
        <v>5.8118999999999996</v>
      </c>
    </row>
    <row r="44" spans="1:16" hidden="1" outlineLevel="1">
      <c r="A44" s="12">
        <v>41548</v>
      </c>
      <c r="B44" s="54">
        <v>10.166499999999999</v>
      </c>
      <c r="C44" s="54">
        <v>7.9995000000000003</v>
      </c>
      <c r="D44" s="54">
        <v>12.879200000000001</v>
      </c>
      <c r="E44" s="54">
        <v>15.142899999999999</v>
      </c>
      <c r="F44" s="54">
        <v>0</v>
      </c>
      <c r="G44" s="54">
        <v>10.7911</v>
      </c>
      <c r="H44" s="54">
        <v>8.6781000000000006</v>
      </c>
      <c r="I44" s="54">
        <v>13.226800000000001</v>
      </c>
      <c r="J44" s="54">
        <v>15.142899999999999</v>
      </c>
      <c r="K44" s="54">
        <v>0</v>
      </c>
      <c r="L44" s="54">
        <v>2.9790000000000001</v>
      </c>
      <c r="M44" s="54">
        <v>2.7086000000000001</v>
      </c>
      <c r="N44" s="54">
        <v>4.016</v>
      </c>
      <c r="O44" s="54">
        <v>0</v>
      </c>
      <c r="P44" s="54">
        <v>0</v>
      </c>
    </row>
    <row r="45" spans="1:16" hidden="1" outlineLevel="1">
      <c r="A45" s="12">
        <v>41579</v>
      </c>
      <c r="B45" s="54">
        <v>9.1323000000000008</v>
      </c>
      <c r="C45" s="54">
        <v>6.9135999999999997</v>
      </c>
      <c r="D45" s="54">
        <v>12.594799999999999</v>
      </c>
      <c r="E45" s="54">
        <v>7</v>
      </c>
      <c r="F45" s="54">
        <v>0</v>
      </c>
      <c r="G45" s="54">
        <v>9.6163000000000007</v>
      </c>
      <c r="H45" s="54">
        <v>7.2066999999999997</v>
      </c>
      <c r="I45" s="54">
        <v>13.7051</v>
      </c>
      <c r="J45" s="54">
        <v>7</v>
      </c>
      <c r="K45" s="54">
        <v>0</v>
      </c>
      <c r="L45" s="54">
        <v>3.7808000000000002</v>
      </c>
      <c r="M45" s="54">
        <v>1.6987000000000001</v>
      </c>
      <c r="N45" s="54">
        <v>5.1181000000000001</v>
      </c>
      <c r="O45" s="54">
        <v>0</v>
      </c>
      <c r="P45" s="54">
        <v>0</v>
      </c>
    </row>
    <row r="46" spans="1:16" hidden="1" outlineLevel="1">
      <c r="A46" s="12">
        <v>41609</v>
      </c>
      <c r="B46" s="54">
        <v>10.450799999999999</v>
      </c>
      <c r="C46" s="54">
        <v>6.1603000000000003</v>
      </c>
      <c r="D46" s="54">
        <v>14.148300000000001</v>
      </c>
      <c r="E46" s="54">
        <v>12.2905</v>
      </c>
      <c r="F46" s="54">
        <v>2</v>
      </c>
      <c r="G46" s="54">
        <v>11.4407</v>
      </c>
      <c r="H46" s="54">
        <v>6.7144000000000004</v>
      </c>
      <c r="I46" s="54">
        <v>15.773099999999999</v>
      </c>
      <c r="J46" s="54">
        <v>12.6312</v>
      </c>
      <c r="K46" s="54">
        <v>0</v>
      </c>
      <c r="L46" s="54">
        <v>4.7111999999999998</v>
      </c>
      <c r="M46" s="54">
        <v>2.0259999999999998</v>
      </c>
      <c r="N46" s="54">
        <v>6.3666999999999998</v>
      </c>
      <c r="O46" s="54">
        <v>3.25</v>
      </c>
      <c r="P46" s="54">
        <v>2</v>
      </c>
    </row>
    <row r="47" spans="1:16" hidden="1" outlineLevel="1">
      <c r="A47" s="12">
        <v>41640</v>
      </c>
      <c r="B47" s="54">
        <v>10.5533</v>
      </c>
      <c r="C47" s="54">
        <v>6.1962000000000002</v>
      </c>
      <c r="D47" s="54">
        <v>12.717599999999999</v>
      </c>
      <c r="E47" s="54">
        <v>15.4636</v>
      </c>
      <c r="F47" s="54">
        <v>0</v>
      </c>
      <c r="G47" s="54">
        <v>11.349</v>
      </c>
      <c r="H47" s="54">
        <v>7.2302999999999997</v>
      </c>
      <c r="I47" s="54">
        <v>12.996499999999999</v>
      </c>
      <c r="J47" s="54">
        <v>15.520799999999999</v>
      </c>
      <c r="K47" s="54">
        <v>0</v>
      </c>
      <c r="L47" s="54">
        <v>2.4961000000000002</v>
      </c>
      <c r="M47" s="54">
        <v>1.8924000000000001</v>
      </c>
      <c r="N47" s="54">
        <v>4.7675000000000001</v>
      </c>
      <c r="O47" s="54">
        <v>1.8596999999999999</v>
      </c>
      <c r="P47" s="54">
        <v>0</v>
      </c>
    </row>
    <row r="48" spans="1:16" hidden="1" outlineLevel="1">
      <c r="A48" s="12">
        <v>41671</v>
      </c>
      <c r="B48" s="54">
        <v>12.894600000000001</v>
      </c>
      <c r="C48" s="54">
        <v>6.8095999999999997</v>
      </c>
      <c r="D48" s="54">
        <v>15.1534</v>
      </c>
      <c r="E48" s="54">
        <v>12.4983</v>
      </c>
      <c r="F48" s="54">
        <v>0</v>
      </c>
      <c r="G48" s="54">
        <v>13.4985</v>
      </c>
      <c r="H48" s="54">
        <v>7.0133000000000001</v>
      </c>
      <c r="I48" s="54">
        <v>16.000699999999998</v>
      </c>
      <c r="J48" s="54">
        <v>12.4983</v>
      </c>
      <c r="K48" s="54">
        <v>0</v>
      </c>
      <c r="L48" s="54">
        <v>3.8010000000000002</v>
      </c>
      <c r="M48" s="54">
        <v>1.5037</v>
      </c>
      <c r="N48" s="54">
        <v>4.2382999999999997</v>
      </c>
      <c r="O48" s="54">
        <v>0</v>
      </c>
      <c r="P48" s="54">
        <v>0</v>
      </c>
    </row>
    <row r="49" spans="1:16" hidden="1" outlineLevel="1">
      <c r="A49" s="12">
        <v>41699</v>
      </c>
      <c r="B49" s="54">
        <v>11.4069</v>
      </c>
      <c r="C49" s="54">
        <v>6.3170999999999999</v>
      </c>
      <c r="D49" s="54">
        <v>16.158100000000001</v>
      </c>
      <c r="E49" s="54">
        <v>8.2462</v>
      </c>
      <c r="F49" s="54">
        <v>0</v>
      </c>
      <c r="G49" s="54">
        <v>12.5661</v>
      </c>
      <c r="H49" s="54">
        <v>7.2237999999999998</v>
      </c>
      <c r="I49" s="54">
        <v>16.558299999999999</v>
      </c>
      <c r="J49" s="54">
        <v>9.7445000000000004</v>
      </c>
      <c r="K49" s="54">
        <v>0</v>
      </c>
      <c r="L49" s="54">
        <v>4.4257</v>
      </c>
      <c r="M49" s="54">
        <v>2.7938999999999998</v>
      </c>
      <c r="N49" s="54">
        <v>6.9695</v>
      </c>
      <c r="O49" s="54">
        <v>8</v>
      </c>
      <c r="P49" s="54">
        <v>0</v>
      </c>
    </row>
    <row r="50" spans="1:16" hidden="1" outlineLevel="1">
      <c r="A50" s="12">
        <v>41730</v>
      </c>
      <c r="B50" s="54">
        <v>11.4009</v>
      </c>
      <c r="C50" s="54">
        <v>6.5438000000000001</v>
      </c>
      <c r="D50" s="54">
        <v>16.132000000000001</v>
      </c>
      <c r="E50" s="54">
        <v>6.3846999999999996</v>
      </c>
      <c r="F50" s="54">
        <v>0</v>
      </c>
      <c r="G50" s="54">
        <v>12.5748</v>
      </c>
      <c r="H50" s="54">
        <v>7.6544999999999996</v>
      </c>
      <c r="I50" s="54">
        <v>16.147600000000001</v>
      </c>
      <c r="J50" s="54">
        <v>5.9903000000000004</v>
      </c>
      <c r="K50" s="54">
        <v>0</v>
      </c>
      <c r="L50" s="54">
        <v>4.0723000000000003</v>
      </c>
      <c r="M50" s="54">
        <v>3.7812000000000001</v>
      </c>
      <c r="N50" s="54">
        <v>7</v>
      </c>
      <c r="O50" s="54">
        <v>8</v>
      </c>
      <c r="P50" s="54">
        <v>0</v>
      </c>
    </row>
    <row r="51" spans="1:16" hidden="1" outlineLevel="1">
      <c r="A51" s="12">
        <v>41760</v>
      </c>
      <c r="B51" s="56">
        <v>10.443099999999999</v>
      </c>
      <c r="C51" s="56">
        <v>7.3697999999999997</v>
      </c>
      <c r="D51" s="56">
        <v>14.7347</v>
      </c>
      <c r="E51" s="56">
        <v>7.1965000000000003</v>
      </c>
      <c r="F51" s="56">
        <v>0</v>
      </c>
      <c r="G51" s="56">
        <v>13.230499999999999</v>
      </c>
      <c r="H51" s="56">
        <v>9.6728000000000005</v>
      </c>
      <c r="I51" s="56">
        <v>15.7281</v>
      </c>
      <c r="J51" s="56">
        <v>5.8592000000000004</v>
      </c>
      <c r="K51" s="56">
        <v>0</v>
      </c>
      <c r="L51" s="56">
        <v>5.5689000000000002</v>
      </c>
      <c r="M51" s="56">
        <v>3.7498</v>
      </c>
      <c r="N51" s="56">
        <v>3.6637</v>
      </c>
      <c r="O51" s="56">
        <v>7.3529999999999998</v>
      </c>
      <c r="P51" s="56">
        <v>0</v>
      </c>
    </row>
    <row r="52" spans="1:16" hidden="1" outlineLevel="1">
      <c r="A52" s="12">
        <v>41791</v>
      </c>
      <c r="B52" s="56">
        <v>10.806800000000001</v>
      </c>
      <c r="C52" s="56">
        <v>7.3278999999999996</v>
      </c>
      <c r="D52" s="56">
        <v>13.329499999999999</v>
      </c>
      <c r="E52" s="56">
        <v>15.733000000000001</v>
      </c>
      <c r="F52" s="56">
        <v>0</v>
      </c>
      <c r="G52" s="56">
        <v>12.1107</v>
      </c>
      <c r="H52" s="56">
        <v>8.7172000000000001</v>
      </c>
      <c r="I52" s="56">
        <v>13.772600000000001</v>
      </c>
      <c r="J52" s="56">
        <v>16.916799999999999</v>
      </c>
      <c r="K52" s="56">
        <v>0</v>
      </c>
      <c r="L52" s="56">
        <v>4.6893000000000002</v>
      </c>
      <c r="M52" s="56">
        <v>3.9906000000000001</v>
      </c>
      <c r="N52" s="56">
        <v>6.5590999999999999</v>
      </c>
      <c r="O52" s="56">
        <v>8</v>
      </c>
      <c r="P52" s="56">
        <v>0</v>
      </c>
    </row>
    <row r="53" spans="1:16" hidden="1" outlineLevel="1">
      <c r="A53" s="12">
        <v>41821</v>
      </c>
      <c r="B53" s="56">
        <v>12.478899999999999</v>
      </c>
      <c r="C53" s="56">
        <v>7.8129</v>
      </c>
      <c r="D53" s="56">
        <v>14.6119</v>
      </c>
      <c r="E53" s="56">
        <v>15.961600000000001</v>
      </c>
      <c r="F53" s="56">
        <v>18</v>
      </c>
      <c r="G53" s="56">
        <v>13.5495</v>
      </c>
      <c r="H53" s="56">
        <v>8.9995999999999992</v>
      </c>
      <c r="I53" s="56">
        <v>15.4314</v>
      </c>
      <c r="J53" s="56">
        <v>16.4053</v>
      </c>
      <c r="K53" s="56">
        <v>18</v>
      </c>
      <c r="L53" s="56">
        <v>5.0721999999999996</v>
      </c>
      <c r="M53" s="56">
        <v>2.7772000000000001</v>
      </c>
      <c r="N53" s="56">
        <v>7.8544</v>
      </c>
      <c r="O53" s="56">
        <v>8</v>
      </c>
      <c r="P53" s="56">
        <v>0</v>
      </c>
    </row>
    <row r="54" spans="1:16" hidden="1" outlineLevel="1" collapsed="1">
      <c r="A54" s="12">
        <v>41852</v>
      </c>
      <c r="B54" s="56">
        <v>10.4323</v>
      </c>
      <c r="C54" s="56">
        <v>8.0798000000000005</v>
      </c>
      <c r="D54" s="56">
        <v>13.582599999999999</v>
      </c>
      <c r="E54" s="56">
        <v>8.6872000000000007</v>
      </c>
      <c r="F54" s="56">
        <v>0</v>
      </c>
      <c r="G54" s="56">
        <v>11.1434</v>
      </c>
      <c r="H54" s="56">
        <v>8.5624000000000002</v>
      </c>
      <c r="I54" s="56">
        <v>15.196999999999999</v>
      </c>
      <c r="J54" s="56">
        <v>8.6872000000000007</v>
      </c>
      <c r="K54" s="56">
        <v>0</v>
      </c>
      <c r="L54" s="56">
        <v>5.5195999999999996</v>
      </c>
      <c r="M54" s="56">
        <v>2.1840999999999999</v>
      </c>
      <c r="N54" s="56">
        <v>7.1429</v>
      </c>
      <c r="O54" s="56">
        <v>0</v>
      </c>
      <c r="P54" s="56">
        <v>0</v>
      </c>
    </row>
    <row r="55" spans="1:16" hidden="1" outlineLevel="1" collapsed="1">
      <c r="A55" s="12">
        <v>41883</v>
      </c>
      <c r="B55" s="56">
        <v>11.1427</v>
      </c>
      <c r="C55" s="56">
        <v>7.8764000000000003</v>
      </c>
      <c r="D55" s="56">
        <v>13.4427</v>
      </c>
      <c r="E55" s="56">
        <v>12.503500000000001</v>
      </c>
      <c r="F55" s="56">
        <v>17.033300000000001</v>
      </c>
      <c r="G55" s="56">
        <v>13.2037</v>
      </c>
      <c r="H55" s="56">
        <v>9.1884999999999994</v>
      </c>
      <c r="I55" s="56">
        <v>15.965</v>
      </c>
      <c r="J55" s="56">
        <v>15.615</v>
      </c>
      <c r="K55" s="56">
        <v>18</v>
      </c>
      <c r="L55" s="56">
        <v>6.2465999999999999</v>
      </c>
      <c r="M55" s="56">
        <v>4.2408000000000001</v>
      </c>
      <c r="N55" s="56">
        <v>6.8379000000000003</v>
      </c>
      <c r="O55" s="56">
        <v>7.8895</v>
      </c>
      <c r="P55" s="56">
        <v>4</v>
      </c>
    </row>
    <row r="56" spans="1:16" hidden="1" outlineLevel="1" collapsed="1">
      <c r="A56" s="12">
        <v>41913</v>
      </c>
      <c r="B56" s="56">
        <v>11.2326</v>
      </c>
      <c r="C56" s="56">
        <v>6.7949000000000002</v>
      </c>
      <c r="D56" s="56">
        <v>13.041600000000001</v>
      </c>
      <c r="E56" s="56">
        <v>13.9429</v>
      </c>
      <c r="F56" s="56">
        <v>17.382200000000001</v>
      </c>
      <c r="G56" s="56">
        <v>13.036799999999999</v>
      </c>
      <c r="H56" s="56">
        <v>7.6695000000000002</v>
      </c>
      <c r="I56" s="56">
        <v>15.953200000000001</v>
      </c>
      <c r="J56" s="56">
        <v>15.5593</v>
      </c>
      <c r="K56" s="56">
        <v>18</v>
      </c>
      <c r="L56" s="56">
        <v>5.8037999999999998</v>
      </c>
      <c r="M56" s="56">
        <v>3.9895999999999998</v>
      </c>
      <c r="N56" s="56">
        <v>6.5987</v>
      </c>
      <c r="O56" s="56">
        <v>7.835</v>
      </c>
      <c r="P56" s="56">
        <v>4</v>
      </c>
    </row>
    <row r="57" spans="1:16" hidden="1" outlineLevel="1" collapsed="1">
      <c r="A57" s="12">
        <v>41944</v>
      </c>
      <c r="B57" s="56">
        <v>12.194900000000001</v>
      </c>
      <c r="C57" s="56">
        <v>8.2604000000000006</v>
      </c>
      <c r="D57" s="56">
        <v>15.561199999999999</v>
      </c>
      <c r="E57" s="56">
        <v>11.652900000000001</v>
      </c>
      <c r="F57" s="56">
        <v>18</v>
      </c>
      <c r="G57" s="56">
        <v>13.3033</v>
      </c>
      <c r="H57" s="56">
        <v>8.5076999999999998</v>
      </c>
      <c r="I57" s="56">
        <v>17.4985</v>
      </c>
      <c r="J57" s="56">
        <v>14.3383</v>
      </c>
      <c r="K57" s="56">
        <v>18</v>
      </c>
      <c r="L57" s="56">
        <v>6.9897</v>
      </c>
      <c r="M57" s="56">
        <v>2.1970000000000001</v>
      </c>
      <c r="N57" s="56">
        <v>6.5023999999999997</v>
      </c>
      <c r="O57" s="56">
        <v>8</v>
      </c>
      <c r="P57" s="56">
        <v>0</v>
      </c>
    </row>
    <row r="58" spans="1:16" hidden="1" outlineLevel="1" collapsed="1">
      <c r="A58" s="12">
        <v>41974</v>
      </c>
      <c r="B58" s="56">
        <v>11.3133</v>
      </c>
      <c r="C58" s="56">
        <v>7.8651</v>
      </c>
      <c r="D58" s="56">
        <v>13.8894</v>
      </c>
      <c r="E58" s="56">
        <v>7.4493999999999998</v>
      </c>
      <c r="F58" s="56">
        <v>6</v>
      </c>
      <c r="G58" s="56">
        <v>13.415699999999999</v>
      </c>
      <c r="H58" s="56">
        <v>9.6641999999999992</v>
      </c>
      <c r="I58" s="56">
        <v>15.9405</v>
      </c>
      <c r="J58" s="56">
        <v>8.6675000000000004</v>
      </c>
      <c r="K58" s="56">
        <v>0</v>
      </c>
      <c r="L58" s="56">
        <v>4.7389999999999999</v>
      </c>
      <c r="M58" s="56">
        <v>3.1903000000000001</v>
      </c>
      <c r="N58" s="56">
        <v>6.1657000000000002</v>
      </c>
      <c r="O58" s="56">
        <v>4</v>
      </c>
      <c r="P58" s="56">
        <v>6</v>
      </c>
    </row>
    <row r="59" spans="1:16" hidden="1" outlineLevel="1" collapsed="1">
      <c r="A59" s="12">
        <v>42005</v>
      </c>
      <c r="B59" s="56">
        <v>12.0459</v>
      </c>
      <c r="C59" s="56">
        <v>7.3448000000000002</v>
      </c>
      <c r="D59" s="56">
        <v>13.2506</v>
      </c>
      <c r="E59" s="56">
        <v>15.3597</v>
      </c>
      <c r="F59" s="56">
        <v>6.5721999999999996</v>
      </c>
      <c r="G59" s="56">
        <v>14.441000000000001</v>
      </c>
      <c r="H59" s="56">
        <v>8.1677999999999997</v>
      </c>
      <c r="I59" s="56">
        <v>15.8698</v>
      </c>
      <c r="J59" s="56">
        <v>17.669799999999999</v>
      </c>
      <c r="K59" s="56">
        <v>0</v>
      </c>
      <c r="L59" s="56">
        <v>5.4168000000000003</v>
      </c>
      <c r="M59" s="56">
        <v>3.0750999999999999</v>
      </c>
      <c r="N59" s="56">
        <v>5.4832999999999998</v>
      </c>
      <c r="O59" s="56">
        <v>6</v>
      </c>
      <c r="P59" s="56">
        <v>6.5721999999999996</v>
      </c>
    </row>
    <row r="60" spans="1:16" hidden="1" outlineLevel="1" collapsed="1">
      <c r="A60" s="12">
        <v>42036</v>
      </c>
      <c r="B60" s="56">
        <v>13.610300000000001</v>
      </c>
      <c r="C60" s="56">
        <v>6.7805</v>
      </c>
      <c r="D60" s="56">
        <v>14.966100000000001</v>
      </c>
      <c r="E60" s="56">
        <v>15.412100000000001</v>
      </c>
      <c r="F60" s="56">
        <v>0</v>
      </c>
      <c r="G60" s="56">
        <v>15.196099999999999</v>
      </c>
      <c r="H60" s="56">
        <v>7.2746000000000004</v>
      </c>
      <c r="I60" s="56">
        <v>17.113299999999999</v>
      </c>
      <c r="J60" s="56">
        <v>15.5062</v>
      </c>
      <c r="K60" s="56">
        <v>0</v>
      </c>
      <c r="L60" s="56">
        <v>6.9827000000000004</v>
      </c>
      <c r="M60" s="56">
        <v>1.9791000000000001</v>
      </c>
      <c r="N60" s="56">
        <v>7.4309000000000003</v>
      </c>
      <c r="O60" s="56">
        <v>1.2</v>
      </c>
      <c r="P60" s="56">
        <v>0</v>
      </c>
    </row>
    <row r="61" spans="1:16" hidden="1" outlineLevel="1" collapsed="1">
      <c r="A61" s="12">
        <v>42064</v>
      </c>
      <c r="B61" s="56">
        <v>14.3025</v>
      </c>
      <c r="C61" s="56">
        <v>6.5670999999999999</v>
      </c>
      <c r="D61" s="56">
        <v>16.634599999999999</v>
      </c>
      <c r="E61" s="56">
        <v>7.681</v>
      </c>
      <c r="F61" s="56">
        <v>0</v>
      </c>
      <c r="G61" s="56">
        <v>15.565799999999999</v>
      </c>
      <c r="H61" s="56">
        <v>7.4599000000000002</v>
      </c>
      <c r="I61" s="56">
        <v>17.995100000000001</v>
      </c>
      <c r="J61" s="56">
        <v>7.681</v>
      </c>
      <c r="K61" s="56">
        <v>0</v>
      </c>
      <c r="L61" s="56">
        <v>6.6829000000000001</v>
      </c>
      <c r="M61" s="56">
        <v>1.7064999999999999</v>
      </c>
      <c r="N61" s="56">
        <v>8.2874999999999996</v>
      </c>
      <c r="O61" s="56">
        <v>0</v>
      </c>
      <c r="P61" s="56">
        <v>0</v>
      </c>
    </row>
    <row r="62" spans="1:16" hidden="1" outlineLevel="1" collapsed="1">
      <c r="A62" s="12">
        <v>42095</v>
      </c>
      <c r="B62" s="56">
        <v>14.541600000000001</v>
      </c>
      <c r="C62" s="56">
        <v>9.3622999999999994</v>
      </c>
      <c r="D62" s="56">
        <v>16.951599999999999</v>
      </c>
      <c r="E62" s="56">
        <v>6.0239000000000003</v>
      </c>
      <c r="F62" s="56">
        <v>0</v>
      </c>
      <c r="G62" s="56">
        <v>15.501799999999999</v>
      </c>
      <c r="H62" s="56">
        <v>9.4398</v>
      </c>
      <c r="I62" s="56">
        <v>18.680099999999999</v>
      </c>
      <c r="J62" s="56">
        <v>6.0239000000000003</v>
      </c>
      <c r="K62" s="56">
        <v>0</v>
      </c>
      <c r="L62" s="56">
        <v>4.5965999999999996</v>
      </c>
      <c r="M62" s="56">
        <v>2.4956999999999998</v>
      </c>
      <c r="N62" s="56">
        <v>4.6822999999999997</v>
      </c>
      <c r="O62" s="56">
        <v>0</v>
      </c>
      <c r="P62" s="56">
        <v>0</v>
      </c>
    </row>
    <row r="63" spans="1:16" hidden="1" outlineLevel="1" collapsed="1">
      <c r="A63" s="12">
        <v>42125</v>
      </c>
      <c r="B63" s="56">
        <v>13.0032</v>
      </c>
      <c r="C63" s="56">
        <v>9.8292999999999999</v>
      </c>
      <c r="D63" s="56">
        <v>15.265700000000001</v>
      </c>
      <c r="E63" s="56">
        <v>10.4801</v>
      </c>
      <c r="F63" s="56">
        <v>0</v>
      </c>
      <c r="G63" s="56">
        <v>14.5449</v>
      </c>
      <c r="H63" s="56">
        <v>10.4201</v>
      </c>
      <c r="I63" s="56">
        <v>18.357900000000001</v>
      </c>
      <c r="J63" s="56">
        <v>10.4801</v>
      </c>
      <c r="K63" s="56">
        <v>0</v>
      </c>
      <c r="L63" s="56">
        <v>6.7336999999999998</v>
      </c>
      <c r="M63" s="56">
        <v>2.4925000000000002</v>
      </c>
      <c r="N63" s="56">
        <v>7.5201000000000002</v>
      </c>
      <c r="O63" s="56">
        <v>0</v>
      </c>
      <c r="P63" s="56">
        <v>0</v>
      </c>
    </row>
    <row r="64" spans="1:16" hidden="1" outlineLevel="1" collapsed="1">
      <c r="A64" s="12">
        <v>42156</v>
      </c>
      <c r="B64" s="56">
        <v>12.803599999999999</v>
      </c>
      <c r="C64" s="56">
        <v>10.819000000000001</v>
      </c>
      <c r="D64" s="56">
        <v>13.554500000000001</v>
      </c>
      <c r="E64" s="56">
        <v>19.5</v>
      </c>
      <c r="F64" s="56">
        <v>0</v>
      </c>
      <c r="G64" s="56">
        <v>15.1998</v>
      </c>
      <c r="H64" s="56">
        <v>11.011799999999999</v>
      </c>
      <c r="I64" s="56">
        <v>17.682300000000001</v>
      </c>
      <c r="J64" s="56">
        <v>19.5</v>
      </c>
      <c r="K64" s="56">
        <v>0</v>
      </c>
      <c r="L64" s="56">
        <v>5.7202999999999999</v>
      </c>
      <c r="M64" s="56">
        <v>3.3860999999999999</v>
      </c>
      <c r="N64" s="56">
        <v>5.7892000000000001</v>
      </c>
      <c r="O64" s="56">
        <v>0</v>
      </c>
      <c r="P64" s="56">
        <v>0</v>
      </c>
    </row>
    <row r="65" spans="1:16" hidden="1" outlineLevel="1" collapsed="1">
      <c r="A65" s="12">
        <v>42186</v>
      </c>
      <c r="B65" s="56">
        <v>12.3512</v>
      </c>
      <c r="C65" s="56">
        <v>10.5283</v>
      </c>
      <c r="D65" s="56">
        <v>13.692600000000001</v>
      </c>
      <c r="E65" s="56">
        <v>7.2148000000000003</v>
      </c>
      <c r="F65" s="56">
        <v>0</v>
      </c>
      <c r="G65" s="56">
        <v>13.877700000000001</v>
      </c>
      <c r="H65" s="56">
        <v>10.686</v>
      </c>
      <c r="I65" s="56">
        <v>17.128900000000002</v>
      </c>
      <c r="J65" s="56">
        <v>5.3807999999999998</v>
      </c>
      <c r="K65" s="56">
        <v>0</v>
      </c>
      <c r="L65" s="56">
        <v>5.6439000000000004</v>
      </c>
      <c r="M65" s="56">
        <v>2.8944000000000001</v>
      </c>
      <c r="N65" s="56">
        <v>5.7385999999999999</v>
      </c>
      <c r="O65" s="56">
        <v>9</v>
      </c>
      <c r="P65" s="56">
        <v>0</v>
      </c>
    </row>
    <row r="66" spans="1:16" hidden="1" outlineLevel="1" collapsed="1">
      <c r="A66" s="12">
        <v>42217</v>
      </c>
      <c r="B66" s="56">
        <v>10.613</v>
      </c>
      <c r="C66" s="56">
        <v>9.3211999999999993</v>
      </c>
      <c r="D66" s="56">
        <v>11.934900000000001</v>
      </c>
      <c r="E66" s="56">
        <v>8</v>
      </c>
      <c r="F66" s="56">
        <v>0</v>
      </c>
      <c r="G66" s="56">
        <v>12.350099999999999</v>
      </c>
      <c r="H66" s="56">
        <v>9.7352000000000007</v>
      </c>
      <c r="I66" s="56">
        <v>16.126300000000001</v>
      </c>
      <c r="J66" s="56">
        <v>8</v>
      </c>
      <c r="K66" s="56">
        <v>0</v>
      </c>
      <c r="L66" s="56">
        <v>5.3608000000000002</v>
      </c>
      <c r="M66" s="56">
        <v>2.0333999999999999</v>
      </c>
      <c r="N66" s="56">
        <v>5.4844999999999997</v>
      </c>
      <c r="O66" s="56">
        <v>0</v>
      </c>
      <c r="P66" s="56">
        <v>0</v>
      </c>
    </row>
    <row r="67" spans="1:16" hidden="1" outlineLevel="1" collapsed="1">
      <c r="A67" s="12">
        <v>42248</v>
      </c>
      <c r="B67" s="54">
        <v>12.0397</v>
      </c>
      <c r="C67" s="54">
        <v>8.7746999999999993</v>
      </c>
      <c r="D67" s="54">
        <v>13.205299999999999</v>
      </c>
      <c r="E67" s="54">
        <v>12.5</v>
      </c>
      <c r="F67" s="54">
        <v>0</v>
      </c>
      <c r="G67" s="54">
        <v>13.948700000000001</v>
      </c>
      <c r="H67" s="54">
        <v>9.3621999999999996</v>
      </c>
      <c r="I67" s="54">
        <v>15.967599999999999</v>
      </c>
      <c r="J67" s="54">
        <v>12.5</v>
      </c>
      <c r="K67" s="54">
        <v>0</v>
      </c>
      <c r="L67" s="54">
        <v>4.3804999999999996</v>
      </c>
      <c r="M67" s="54">
        <v>1.0403</v>
      </c>
      <c r="N67" s="54">
        <v>4.7233000000000001</v>
      </c>
      <c r="O67" s="54">
        <v>0</v>
      </c>
      <c r="P67" s="54">
        <v>0</v>
      </c>
    </row>
    <row r="68" spans="1:16" hidden="1" outlineLevel="1" collapsed="1">
      <c r="A68" s="12">
        <v>42278</v>
      </c>
      <c r="B68" s="54">
        <v>12.7904</v>
      </c>
      <c r="C68" s="54">
        <v>10.510300000000001</v>
      </c>
      <c r="D68" s="54">
        <v>13.9808</v>
      </c>
      <c r="E68" s="54">
        <v>0</v>
      </c>
      <c r="F68" s="54">
        <v>0</v>
      </c>
      <c r="G68" s="54">
        <v>13.8507</v>
      </c>
      <c r="H68" s="54">
        <v>10.575900000000001</v>
      </c>
      <c r="I68" s="54">
        <v>15.9169</v>
      </c>
      <c r="J68" s="54">
        <v>0</v>
      </c>
      <c r="K68" s="54">
        <v>0</v>
      </c>
      <c r="L68" s="54">
        <v>5.0155000000000003</v>
      </c>
      <c r="M68" s="54">
        <v>1.8347</v>
      </c>
      <c r="N68" s="54">
        <v>5.0850999999999997</v>
      </c>
      <c r="O68" s="54">
        <v>0</v>
      </c>
      <c r="P68" s="54">
        <v>0</v>
      </c>
    </row>
    <row r="69" spans="1:16" hidden="1" outlineLevel="1" collapsed="1">
      <c r="A69" s="12">
        <v>42309</v>
      </c>
      <c r="B69" s="54">
        <v>12.1503</v>
      </c>
      <c r="C69" s="54">
        <v>8.0565999999999995</v>
      </c>
      <c r="D69" s="54">
        <v>12.924200000000001</v>
      </c>
      <c r="E69" s="54">
        <v>0</v>
      </c>
      <c r="F69" s="54">
        <v>0</v>
      </c>
      <c r="G69" s="54">
        <v>14.555899999999999</v>
      </c>
      <c r="H69" s="54">
        <v>8.3241999999999994</v>
      </c>
      <c r="I69" s="54">
        <v>16.155899999999999</v>
      </c>
      <c r="J69" s="54">
        <v>0</v>
      </c>
      <c r="K69" s="54">
        <v>0</v>
      </c>
      <c r="L69" s="54">
        <v>5.0679999999999996</v>
      </c>
      <c r="M69" s="54">
        <v>1.7665</v>
      </c>
      <c r="N69" s="54">
        <v>5.1546000000000003</v>
      </c>
      <c r="O69" s="54">
        <v>0</v>
      </c>
      <c r="P69" s="54">
        <v>0</v>
      </c>
    </row>
    <row r="70" spans="1:16" hidden="1" outlineLevel="1" collapsed="1">
      <c r="A70" s="12">
        <v>42339</v>
      </c>
      <c r="B70" s="54">
        <v>13.7835</v>
      </c>
      <c r="C70" s="54">
        <v>11.108599999999999</v>
      </c>
      <c r="D70" s="54">
        <v>15.2187</v>
      </c>
      <c r="E70" s="54">
        <v>9</v>
      </c>
      <c r="F70" s="54">
        <v>0</v>
      </c>
      <c r="G70" s="54">
        <v>14.8306</v>
      </c>
      <c r="H70" s="54">
        <v>11.2524</v>
      </c>
      <c r="I70" s="54">
        <v>17.076599999999999</v>
      </c>
      <c r="J70" s="54">
        <v>9</v>
      </c>
      <c r="K70" s="54">
        <v>0</v>
      </c>
      <c r="L70" s="54">
        <v>5.4573999999999998</v>
      </c>
      <c r="M70" s="54">
        <v>2.1711</v>
      </c>
      <c r="N70" s="54">
        <v>5.6203000000000003</v>
      </c>
      <c r="O70" s="54">
        <v>0</v>
      </c>
      <c r="P70" s="54">
        <v>0</v>
      </c>
    </row>
    <row r="71" spans="1:16" hidden="1" outlineLevel="1" collapsed="1">
      <c r="A71" s="12">
        <v>42370</v>
      </c>
      <c r="B71" s="54">
        <v>12.3309</v>
      </c>
      <c r="C71" s="54">
        <v>8.4887999999999995</v>
      </c>
      <c r="D71" s="54">
        <v>13.7761</v>
      </c>
      <c r="E71" s="54">
        <v>6.8056999999999999</v>
      </c>
      <c r="F71" s="54">
        <v>0</v>
      </c>
      <c r="G71" s="54">
        <v>13.8131</v>
      </c>
      <c r="H71" s="54">
        <v>8.7044999999999995</v>
      </c>
      <c r="I71" s="54">
        <v>16.213100000000001</v>
      </c>
      <c r="J71" s="54">
        <v>6.8056999999999999</v>
      </c>
      <c r="K71" s="54">
        <v>0</v>
      </c>
      <c r="L71" s="54">
        <v>5.3780999999999999</v>
      </c>
      <c r="M71" s="54">
        <v>1.7981</v>
      </c>
      <c r="N71" s="54">
        <v>5.5107999999999997</v>
      </c>
      <c r="O71" s="54">
        <v>0</v>
      </c>
      <c r="P71" s="54">
        <v>0</v>
      </c>
    </row>
    <row r="72" spans="1:16" hidden="1" outlineLevel="1" collapsed="1">
      <c r="A72" s="12">
        <v>42401</v>
      </c>
      <c r="B72" s="54">
        <v>11.0128</v>
      </c>
      <c r="C72" s="54">
        <v>8.5388000000000002</v>
      </c>
      <c r="D72" s="54">
        <v>11.617000000000001</v>
      </c>
      <c r="E72" s="54">
        <v>14.774900000000001</v>
      </c>
      <c r="F72" s="54">
        <v>0</v>
      </c>
      <c r="G72" s="54">
        <v>13.5413</v>
      </c>
      <c r="H72" s="54">
        <v>8.8057999999999996</v>
      </c>
      <c r="I72" s="54">
        <v>15.417899999999999</v>
      </c>
      <c r="J72" s="54">
        <v>17</v>
      </c>
      <c r="K72" s="54">
        <v>0</v>
      </c>
      <c r="L72" s="54">
        <v>3.3946999999999998</v>
      </c>
      <c r="M72" s="54">
        <v>2.0691000000000002</v>
      </c>
      <c r="N72" s="54">
        <v>3.4339</v>
      </c>
      <c r="O72" s="54">
        <v>3.9211999999999998</v>
      </c>
      <c r="P72" s="54">
        <v>0</v>
      </c>
    </row>
    <row r="73" spans="1:16" hidden="1" outlineLevel="1" collapsed="1">
      <c r="A73" s="12">
        <v>42430</v>
      </c>
      <c r="B73" s="54">
        <v>11.537599999999999</v>
      </c>
      <c r="C73" s="54">
        <v>6.2450000000000001</v>
      </c>
      <c r="D73" s="54">
        <v>13.9314</v>
      </c>
      <c r="E73" s="54">
        <v>13.3286</v>
      </c>
      <c r="F73" s="54">
        <v>0</v>
      </c>
      <c r="G73" s="54">
        <v>13.954499999999999</v>
      </c>
      <c r="H73" s="54">
        <v>7.6177999999999999</v>
      </c>
      <c r="I73" s="54">
        <v>16.7944</v>
      </c>
      <c r="J73" s="54">
        <v>13.3286</v>
      </c>
      <c r="K73" s="54">
        <v>0</v>
      </c>
      <c r="L73" s="54">
        <v>3.1253000000000002</v>
      </c>
      <c r="M73" s="54">
        <v>1.7431000000000001</v>
      </c>
      <c r="N73" s="54">
        <v>3.7927</v>
      </c>
      <c r="O73" s="54">
        <v>0</v>
      </c>
      <c r="P73" s="54">
        <v>0</v>
      </c>
    </row>
    <row r="74" spans="1:16" hidden="1" outlineLevel="1" collapsed="1">
      <c r="A74" s="12">
        <v>42461</v>
      </c>
      <c r="B74" s="54">
        <v>12.4146</v>
      </c>
      <c r="C74" s="54">
        <v>8.0109999999999992</v>
      </c>
      <c r="D74" s="54">
        <v>14.097300000000001</v>
      </c>
      <c r="E74" s="54">
        <v>9</v>
      </c>
      <c r="F74" s="54">
        <v>0</v>
      </c>
      <c r="G74" s="54">
        <v>14.202299999999999</v>
      </c>
      <c r="H74" s="54">
        <v>8.0767000000000007</v>
      </c>
      <c r="I74" s="54">
        <v>17.184999999999999</v>
      </c>
      <c r="J74" s="54">
        <v>0</v>
      </c>
      <c r="K74" s="54">
        <v>0</v>
      </c>
      <c r="L74" s="54">
        <v>3.4849000000000001</v>
      </c>
      <c r="M74" s="54">
        <v>2.5773000000000001</v>
      </c>
      <c r="N74" s="54">
        <v>3.4899</v>
      </c>
      <c r="O74" s="54">
        <v>9</v>
      </c>
      <c r="P74" s="54">
        <v>0</v>
      </c>
    </row>
    <row r="75" spans="1:16" hidden="1" outlineLevel="1" collapsed="1">
      <c r="A75" s="12">
        <v>42491</v>
      </c>
      <c r="B75" s="54">
        <v>10.7598</v>
      </c>
      <c r="C75" s="54">
        <v>7.7072000000000003</v>
      </c>
      <c r="D75" s="54">
        <v>12.245799999999999</v>
      </c>
      <c r="E75" s="54">
        <v>10.398400000000001</v>
      </c>
      <c r="F75" s="54">
        <v>0</v>
      </c>
      <c r="G75" s="54">
        <v>12.4199</v>
      </c>
      <c r="H75" s="54">
        <v>7.8017000000000003</v>
      </c>
      <c r="I75" s="54">
        <v>15.486000000000001</v>
      </c>
      <c r="J75" s="54">
        <v>10.5068</v>
      </c>
      <c r="K75" s="54">
        <v>0</v>
      </c>
      <c r="L75" s="54">
        <v>3.2709999999999999</v>
      </c>
      <c r="M75" s="54">
        <v>0.96289999999999998</v>
      </c>
      <c r="N75" s="54">
        <v>3.3317999999999999</v>
      </c>
      <c r="O75" s="54">
        <v>0.2</v>
      </c>
      <c r="P75" s="54">
        <v>0</v>
      </c>
    </row>
    <row r="76" spans="1:16" hidden="1" outlineLevel="1" collapsed="1">
      <c r="A76" s="12">
        <v>42522</v>
      </c>
      <c r="B76" s="54">
        <v>10.3695</v>
      </c>
      <c r="C76" s="54">
        <v>7.0697999999999999</v>
      </c>
      <c r="D76" s="54">
        <v>11.652200000000001</v>
      </c>
      <c r="E76" s="54">
        <v>10.9594</v>
      </c>
      <c r="F76" s="54">
        <v>0</v>
      </c>
      <c r="G76" s="54">
        <v>13.1472</v>
      </c>
      <c r="H76" s="54">
        <v>7.7946</v>
      </c>
      <c r="I76" s="54">
        <v>15.992699999999999</v>
      </c>
      <c r="J76" s="54">
        <v>10.9594</v>
      </c>
      <c r="K76" s="54">
        <v>0</v>
      </c>
      <c r="L76" s="54">
        <v>1.6272</v>
      </c>
      <c r="M76" s="54">
        <v>0.59670000000000001</v>
      </c>
      <c r="N76" s="54">
        <v>1.7616000000000001</v>
      </c>
      <c r="O76" s="54">
        <v>0</v>
      </c>
      <c r="P76" s="54">
        <v>0</v>
      </c>
    </row>
    <row r="77" spans="1:16" hidden="1" outlineLevel="1" collapsed="1">
      <c r="A77" s="12">
        <v>42552</v>
      </c>
      <c r="B77" s="54">
        <v>10.301</v>
      </c>
      <c r="C77" s="54">
        <v>7.0887000000000002</v>
      </c>
      <c r="D77" s="54">
        <v>11.539</v>
      </c>
      <c r="E77" s="54">
        <v>10.328799999999999</v>
      </c>
      <c r="F77" s="54">
        <v>0</v>
      </c>
      <c r="G77" s="54">
        <v>12.464600000000001</v>
      </c>
      <c r="H77" s="54">
        <v>8.0292999999999992</v>
      </c>
      <c r="I77" s="54">
        <v>14.6302</v>
      </c>
      <c r="J77" s="54">
        <v>10.328799999999999</v>
      </c>
      <c r="K77" s="54">
        <v>0</v>
      </c>
      <c r="L77" s="54">
        <v>1.8776999999999999</v>
      </c>
      <c r="M77" s="54">
        <v>1.5710999999999999</v>
      </c>
      <c r="N77" s="54">
        <v>1.9483999999999999</v>
      </c>
      <c r="O77" s="54">
        <v>0</v>
      </c>
      <c r="P77" s="54">
        <v>0</v>
      </c>
    </row>
    <row r="78" spans="1:16" hidden="1" outlineLevel="1" collapsed="1">
      <c r="A78" s="12">
        <v>42583</v>
      </c>
      <c r="B78" s="54">
        <v>9.7408000000000001</v>
      </c>
      <c r="C78" s="54">
        <v>7.2347999999999999</v>
      </c>
      <c r="D78" s="54">
        <v>11.227499999999999</v>
      </c>
      <c r="E78" s="54">
        <v>10.041600000000001</v>
      </c>
      <c r="F78" s="54">
        <v>0</v>
      </c>
      <c r="G78" s="54">
        <v>10.806800000000001</v>
      </c>
      <c r="H78" s="54">
        <v>8.3956999999999997</v>
      </c>
      <c r="I78" s="54">
        <v>12.5185</v>
      </c>
      <c r="J78" s="54">
        <v>10.041600000000001</v>
      </c>
      <c r="K78" s="54">
        <v>0</v>
      </c>
      <c r="L78" s="54">
        <v>3.2864</v>
      </c>
      <c r="M78" s="54">
        <v>0.70820000000000005</v>
      </c>
      <c r="N78" s="54">
        <v>4.7380000000000004</v>
      </c>
      <c r="O78" s="54">
        <v>0</v>
      </c>
      <c r="P78" s="54">
        <v>0</v>
      </c>
    </row>
    <row r="79" spans="1:16" hidden="1" outlineLevel="1" collapsed="1">
      <c r="A79" s="12">
        <v>42614</v>
      </c>
      <c r="B79" s="54">
        <v>10.222300000000001</v>
      </c>
      <c r="C79" s="54">
        <v>8.7977000000000007</v>
      </c>
      <c r="D79" s="54">
        <v>11.031499999999999</v>
      </c>
      <c r="E79" s="54">
        <v>7.8367000000000004</v>
      </c>
      <c r="F79" s="54">
        <v>0</v>
      </c>
      <c r="G79" s="54">
        <v>11.116099999999999</v>
      </c>
      <c r="H79" s="54">
        <v>8.8986999999999998</v>
      </c>
      <c r="I79" s="54">
        <v>12.6286</v>
      </c>
      <c r="J79" s="54">
        <v>7.8367000000000004</v>
      </c>
      <c r="K79" s="54">
        <v>0</v>
      </c>
      <c r="L79" s="54">
        <v>3.9350000000000001</v>
      </c>
      <c r="M79" s="54">
        <v>1.8614999999999999</v>
      </c>
      <c r="N79" s="54">
        <v>4.0193000000000003</v>
      </c>
      <c r="O79" s="54">
        <v>0</v>
      </c>
      <c r="P79" s="54">
        <v>0</v>
      </c>
    </row>
    <row r="80" spans="1:16" hidden="1" outlineLevel="1" collapsed="1">
      <c r="A80" s="12">
        <v>42644</v>
      </c>
      <c r="B80" s="54">
        <v>10.8561</v>
      </c>
      <c r="C80" s="54">
        <v>8.1262000000000008</v>
      </c>
      <c r="D80" s="54">
        <v>13.824999999999999</v>
      </c>
      <c r="E80" s="54">
        <v>8.0327000000000002</v>
      </c>
      <c r="F80" s="54">
        <v>0</v>
      </c>
      <c r="G80" s="54">
        <v>11.262600000000001</v>
      </c>
      <c r="H80" s="54">
        <v>8.2187999999999999</v>
      </c>
      <c r="I80" s="54">
        <v>14.941700000000001</v>
      </c>
      <c r="J80" s="54">
        <v>8.0327000000000002</v>
      </c>
      <c r="K80" s="54">
        <v>0</v>
      </c>
      <c r="L80" s="54">
        <v>4.3952</v>
      </c>
      <c r="M80" s="54">
        <v>1.1065</v>
      </c>
      <c r="N80" s="54">
        <v>4.7949999999999999</v>
      </c>
      <c r="O80" s="54">
        <v>0</v>
      </c>
      <c r="P80" s="54">
        <v>0</v>
      </c>
    </row>
    <row r="81" spans="1:16" hidden="1" outlineLevel="1" collapsed="1">
      <c r="A81" s="12">
        <v>42675</v>
      </c>
      <c r="B81" s="54">
        <v>9.7293000000000003</v>
      </c>
      <c r="C81" s="54">
        <v>7.8181000000000003</v>
      </c>
      <c r="D81" s="54">
        <v>11.716900000000001</v>
      </c>
      <c r="E81" s="54">
        <v>7.3806000000000003</v>
      </c>
      <c r="F81" s="54">
        <v>0</v>
      </c>
      <c r="G81" s="54">
        <v>10.345700000000001</v>
      </c>
      <c r="H81" s="54">
        <v>8.0152000000000001</v>
      </c>
      <c r="I81" s="54">
        <v>13.2119</v>
      </c>
      <c r="J81" s="54">
        <v>7.3806000000000003</v>
      </c>
      <c r="K81" s="54">
        <v>0</v>
      </c>
      <c r="L81" s="54">
        <v>4.1295999999999999</v>
      </c>
      <c r="M81" s="54">
        <v>0.78</v>
      </c>
      <c r="N81" s="54">
        <v>4.6433999999999997</v>
      </c>
      <c r="O81" s="54">
        <v>0</v>
      </c>
      <c r="P81" s="54">
        <v>0</v>
      </c>
    </row>
    <row r="82" spans="1:16" hidden="1" outlineLevel="1" collapsed="1">
      <c r="A82" s="12">
        <v>42705</v>
      </c>
      <c r="B82" s="54">
        <v>9.1626999999999992</v>
      </c>
      <c r="C82" s="54">
        <v>6.3779000000000003</v>
      </c>
      <c r="D82" s="54">
        <v>11.2874</v>
      </c>
      <c r="E82" s="54">
        <v>6.6223000000000001</v>
      </c>
      <c r="F82" s="54">
        <v>0</v>
      </c>
      <c r="G82" s="54">
        <v>9.5800999999999998</v>
      </c>
      <c r="H82" s="54">
        <v>6.4882999999999997</v>
      </c>
      <c r="I82" s="54">
        <v>12.192</v>
      </c>
      <c r="J82" s="54">
        <v>6.6223000000000001</v>
      </c>
      <c r="K82" s="54">
        <v>0</v>
      </c>
      <c r="L82" s="54">
        <v>3.4876</v>
      </c>
      <c r="M82" s="54">
        <v>0.54930000000000001</v>
      </c>
      <c r="N82" s="54">
        <v>3.8386</v>
      </c>
      <c r="O82" s="54">
        <v>0</v>
      </c>
      <c r="P82" s="54">
        <v>0</v>
      </c>
    </row>
    <row r="83" spans="1:16" hidden="1" outlineLevel="1" collapsed="1">
      <c r="A83" s="12">
        <v>42736</v>
      </c>
      <c r="B83" s="54">
        <v>9.3454999999999995</v>
      </c>
      <c r="C83" s="54">
        <v>7.2504</v>
      </c>
      <c r="D83" s="54">
        <v>10.5115</v>
      </c>
      <c r="E83" s="54">
        <v>6.3033999999999999</v>
      </c>
      <c r="F83" s="54">
        <v>0</v>
      </c>
      <c r="G83" s="54">
        <v>9.9393999999999991</v>
      </c>
      <c r="H83" s="54">
        <v>7.4428999999999998</v>
      </c>
      <c r="I83" s="54">
        <v>11.5418</v>
      </c>
      <c r="J83" s="54">
        <v>6.3033999999999999</v>
      </c>
      <c r="K83" s="54">
        <v>0</v>
      </c>
      <c r="L83" s="54">
        <v>4.4615</v>
      </c>
      <c r="M83" s="54">
        <v>0.31080000000000002</v>
      </c>
      <c r="N83" s="54">
        <v>4.8212000000000002</v>
      </c>
      <c r="O83" s="54">
        <v>0</v>
      </c>
      <c r="P83" s="54">
        <v>0</v>
      </c>
    </row>
    <row r="84" spans="1:16" hidden="1" outlineLevel="1" collapsed="1">
      <c r="A84" s="12">
        <v>42767</v>
      </c>
      <c r="B84" s="54">
        <v>9.0470000000000006</v>
      </c>
      <c r="C84" s="54">
        <v>7.3326000000000002</v>
      </c>
      <c r="D84" s="54">
        <v>10.058</v>
      </c>
      <c r="E84" s="54">
        <v>9.2139000000000006</v>
      </c>
      <c r="F84" s="54">
        <v>0</v>
      </c>
      <c r="G84" s="54">
        <v>10.1373</v>
      </c>
      <c r="H84" s="54">
        <v>7.5335999999999999</v>
      </c>
      <c r="I84" s="54">
        <v>12.5053</v>
      </c>
      <c r="J84" s="54">
        <v>9.2162000000000006</v>
      </c>
      <c r="K84" s="54">
        <v>0</v>
      </c>
      <c r="L84" s="54">
        <v>3.8117999999999999</v>
      </c>
      <c r="M84" s="54">
        <v>6.2700000000000006E-2</v>
      </c>
      <c r="N84" s="54">
        <v>4.0191999999999997</v>
      </c>
      <c r="O84" s="54">
        <v>8</v>
      </c>
      <c r="P84" s="54">
        <v>0</v>
      </c>
    </row>
    <row r="85" spans="1:16" hidden="1" outlineLevel="1" collapsed="1">
      <c r="A85" s="12">
        <v>42795</v>
      </c>
      <c r="B85" s="54">
        <v>9.0409000000000006</v>
      </c>
      <c r="C85" s="54">
        <v>7.0301</v>
      </c>
      <c r="D85" s="54">
        <v>11.275700000000001</v>
      </c>
      <c r="E85" s="54">
        <v>8.4908999999999999</v>
      </c>
      <c r="F85" s="54">
        <v>13.5</v>
      </c>
      <c r="G85" s="54">
        <v>9.4991000000000003</v>
      </c>
      <c r="H85" s="54">
        <v>7.2853000000000003</v>
      </c>
      <c r="I85" s="54">
        <v>12.3217</v>
      </c>
      <c r="J85" s="54">
        <v>8.4908999999999999</v>
      </c>
      <c r="K85" s="54">
        <v>13.5</v>
      </c>
      <c r="L85" s="54">
        <v>2.9315000000000002</v>
      </c>
      <c r="M85" s="54">
        <v>1.1294</v>
      </c>
      <c r="N85" s="54">
        <v>3.5831</v>
      </c>
      <c r="O85" s="54">
        <v>0</v>
      </c>
      <c r="P85" s="54">
        <v>0</v>
      </c>
    </row>
    <row r="86" spans="1:16" hidden="1" outlineLevel="1" collapsed="1">
      <c r="A86" s="12">
        <v>42826</v>
      </c>
      <c r="B86" s="54">
        <v>9.0477000000000007</v>
      </c>
      <c r="C86" s="54">
        <v>6.3730000000000002</v>
      </c>
      <c r="D86" s="54">
        <v>10.253500000000001</v>
      </c>
      <c r="E86" s="54">
        <v>6.8433999999999999</v>
      </c>
      <c r="F86" s="54">
        <v>0</v>
      </c>
      <c r="G86" s="54">
        <v>9.5718999999999994</v>
      </c>
      <c r="H86" s="54">
        <v>6.5987999999999998</v>
      </c>
      <c r="I86" s="54">
        <v>11.060700000000001</v>
      </c>
      <c r="J86" s="54">
        <v>6.8433999999999999</v>
      </c>
      <c r="K86" s="54">
        <v>0</v>
      </c>
      <c r="L86" s="54">
        <v>3.6573000000000002</v>
      </c>
      <c r="M86" s="54">
        <v>0.2175</v>
      </c>
      <c r="N86" s="54">
        <v>4.0751999999999997</v>
      </c>
      <c r="O86" s="54">
        <v>0</v>
      </c>
      <c r="P86" s="54">
        <v>0</v>
      </c>
    </row>
    <row r="87" spans="1:16" hidden="1" outlineLevel="1" collapsed="1">
      <c r="A87" s="12">
        <v>42856</v>
      </c>
      <c r="B87" s="54">
        <v>7.5754000000000001</v>
      </c>
      <c r="C87" s="54">
        <v>6.0553999999999997</v>
      </c>
      <c r="D87" s="54">
        <v>9.8375000000000004</v>
      </c>
      <c r="E87" s="54">
        <v>6.7305000000000001</v>
      </c>
      <c r="F87" s="54">
        <v>0</v>
      </c>
      <c r="G87" s="54">
        <v>8.0805000000000007</v>
      </c>
      <c r="H87" s="54">
        <v>6.2633999999999999</v>
      </c>
      <c r="I87" s="54">
        <v>11.3725</v>
      </c>
      <c r="J87" s="54">
        <v>6.7305000000000001</v>
      </c>
      <c r="K87" s="54">
        <v>0</v>
      </c>
      <c r="L87" s="54">
        <v>2.7932000000000001</v>
      </c>
      <c r="M87" s="54">
        <v>0.25700000000000001</v>
      </c>
      <c r="N87" s="54">
        <v>3.4388000000000001</v>
      </c>
      <c r="O87" s="54">
        <v>0</v>
      </c>
      <c r="P87" s="54">
        <v>0</v>
      </c>
    </row>
    <row r="88" spans="1:16" hidden="1" outlineLevel="1" collapsed="1">
      <c r="A88" s="12">
        <v>42887</v>
      </c>
      <c r="B88" s="54">
        <v>7.4424000000000001</v>
      </c>
      <c r="C88" s="54">
        <v>4.8295000000000003</v>
      </c>
      <c r="D88" s="54">
        <v>9.1244999999999994</v>
      </c>
      <c r="E88" s="54">
        <v>6.3654999999999999</v>
      </c>
      <c r="F88" s="54">
        <v>0</v>
      </c>
      <c r="G88" s="54">
        <v>8.8597000000000001</v>
      </c>
      <c r="H88" s="54">
        <v>5.5153999999999996</v>
      </c>
      <c r="I88" s="54">
        <v>11.516999999999999</v>
      </c>
      <c r="J88" s="54">
        <v>6.3654999999999999</v>
      </c>
      <c r="K88" s="54">
        <v>0</v>
      </c>
      <c r="L88" s="54">
        <v>2.2551000000000001</v>
      </c>
      <c r="M88" s="54">
        <v>1.0619000000000001</v>
      </c>
      <c r="N88" s="54">
        <v>2.6680000000000001</v>
      </c>
      <c r="O88" s="54">
        <v>0</v>
      </c>
      <c r="P88" s="54">
        <v>0</v>
      </c>
    </row>
    <row r="89" spans="1:16" hidden="1" outlineLevel="1" collapsed="1">
      <c r="A89" s="12">
        <v>42917</v>
      </c>
      <c r="B89" s="54">
        <v>7.6521999999999997</v>
      </c>
      <c r="C89" s="54">
        <v>5.4214000000000002</v>
      </c>
      <c r="D89" s="54">
        <v>9.4658999999999995</v>
      </c>
      <c r="E89" s="54">
        <v>6.6639999999999997</v>
      </c>
      <c r="F89" s="54">
        <v>0</v>
      </c>
      <c r="G89" s="54">
        <v>8.0937999999999999</v>
      </c>
      <c r="H89" s="54">
        <v>5.5217999999999998</v>
      </c>
      <c r="I89" s="54">
        <v>10.5037</v>
      </c>
      <c r="J89" s="54">
        <v>6.6639999999999997</v>
      </c>
      <c r="K89" s="54">
        <v>0</v>
      </c>
      <c r="L89" s="54">
        <v>2.4176000000000002</v>
      </c>
      <c r="M89" s="54">
        <v>0.19189999999999999</v>
      </c>
      <c r="N89" s="54">
        <v>2.6576</v>
      </c>
      <c r="O89" s="54">
        <v>0</v>
      </c>
      <c r="P89" s="54">
        <v>0</v>
      </c>
    </row>
    <row r="90" spans="1:16" hidden="1" outlineLevel="1" collapsed="1">
      <c r="A90" s="12">
        <v>42948</v>
      </c>
      <c r="B90" s="54">
        <v>8.0556000000000001</v>
      </c>
      <c r="C90" s="54">
        <v>4.3685999999999998</v>
      </c>
      <c r="D90" s="54">
        <v>9.1385000000000005</v>
      </c>
      <c r="E90" s="54">
        <v>5.9158999999999997</v>
      </c>
      <c r="F90" s="54">
        <v>0</v>
      </c>
      <c r="G90" s="54">
        <v>8.7088999999999999</v>
      </c>
      <c r="H90" s="54">
        <v>4.6840000000000002</v>
      </c>
      <c r="I90" s="54">
        <v>9.9788999999999994</v>
      </c>
      <c r="J90" s="54">
        <v>5.9158999999999997</v>
      </c>
      <c r="K90" s="54">
        <v>0</v>
      </c>
      <c r="L90" s="54">
        <v>2.2368999999999999</v>
      </c>
      <c r="M90" s="54">
        <v>0.73160000000000003</v>
      </c>
      <c r="N90" s="54">
        <v>2.5125999999999999</v>
      </c>
      <c r="O90" s="54">
        <v>0</v>
      </c>
      <c r="P90" s="54">
        <v>0</v>
      </c>
    </row>
    <row r="91" spans="1:16" hidden="1" outlineLevel="1" collapsed="1">
      <c r="A91" s="12">
        <v>42979</v>
      </c>
      <c r="B91" s="54">
        <v>7.8118999999999996</v>
      </c>
      <c r="C91" s="54">
        <v>4.2858999999999998</v>
      </c>
      <c r="D91" s="54">
        <v>8.8798999999999992</v>
      </c>
      <c r="E91" s="54">
        <v>5.8724999999999996</v>
      </c>
      <c r="F91" s="54">
        <v>0</v>
      </c>
      <c r="G91" s="54">
        <v>8.3202999999999996</v>
      </c>
      <c r="H91" s="54">
        <v>4.367</v>
      </c>
      <c r="I91" s="54">
        <v>9.6486999999999998</v>
      </c>
      <c r="J91" s="54">
        <v>5.8724999999999996</v>
      </c>
      <c r="K91" s="54">
        <v>0</v>
      </c>
      <c r="L91" s="54">
        <v>2.2155</v>
      </c>
      <c r="M91" s="54">
        <v>8.7300000000000003E-2</v>
      </c>
      <c r="N91" s="54">
        <v>2.3222999999999998</v>
      </c>
      <c r="O91" s="54">
        <v>0</v>
      </c>
      <c r="P91" s="54">
        <v>0</v>
      </c>
    </row>
    <row r="92" spans="1:16" hidden="1" outlineLevel="1" collapsed="1">
      <c r="A92" s="12">
        <v>43009</v>
      </c>
      <c r="B92" s="54">
        <v>7.5456000000000003</v>
      </c>
      <c r="C92" s="54">
        <v>4.5732999999999997</v>
      </c>
      <c r="D92" s="54">
        <v>8.4750999999999994</v>
      </c>
      <c r="E92" s="54">
        <v>3.9649999999999999</v>
      </c>
      <c r="F92" s="54">
        <v>0</v>
      </c>
      <c r="G92" s="54">
        <v>8.7579999999999991</v>
      </c>
      <c r="H92" s="54">
        <v>4.7331000000000003</v>
      </c>
      <c r="I92" s="54">
        <v>10.0261</v>
      </c>
      <c r="J92" s="54">
        <v>5.3006000000000002</v>
      </c>
      <c r="K92" s="54">
        <v>0</v>
      </c>
      <c r="L92" s="54">
        <v>1.6352</v>
      </c>
      <c r="M92" s="54">
        <v>0.3503</v>
      </c>
      <c r="N92" s="54">
        <v>1.5569999999999999</v>
      </c>
      <c r="O92" s="54">
        <v>2.5</v>
      </c>
      <c r="P92" s="54">
        <v>0</v>
      </c>
    </row>
    <row r="93" spans="1:16" hidden="1" outlineLevel="1" collapsed="1">
      <c r="A93" s="12">
        <v>43040</v>
      </c>
      <c r="B93" s="54">
        <v>8.2027000000000001</v>
      </c>
      <c r="C93" s="54">
        <v>4.2790999999999997</v>
      </c>
      <c r="D93" s="54">
        <v>9.9816000000000003</v>
      </c>
      <c r="E93" s="54">
        <v>5.3223000000000003</v>
      </c>
      <c r="F93" s="54">
        <v>0</v>
      </c>
      <c r="G93" s="54">
        <v>9.1283999999999992</v>
      </c>
      <c r="H93" s="54">
        <v>4.3563000000000001</v>
      </c>
      <c r="I93" s="54">
        <v>11.579700000000001</v>
      </c>
      <c r="J93" s="54">
        <v>6.1420000000000003</v>
      </c>
      <c r="K93" s="54">
        <v>0</v>
      </c>
      <c r="L93" s="54">
        <v>2.3927999999999998</v>
      </c>
      <c r="M93" s="54">
        <v>0.01</v>
      </c>
      <c r="N93" s="54">
        <v>2.4731999999999998</v>
      </c>
      <c r="O93" s="54">
        <v>2.5</v>
      </c>
      <c r="P93" s="54">
        <v>0</v>
      </c>
    </row>
    <row r="94" spans="1:16" hidden="1" outlineLevel="1" collapsed="1">
      <c r="A94" s="12">
        <v>43070</v>
      </c>
      <c r="B94" s="54">
        <v>9.4540000000000006</v>
      </c>
      <c r="C94" s="54">
        <v>4.9885000000000002</v>
      </c>
      <c r="D94" s="54">
        <v>10.484999999999999</v>
      </c>
      <c r="E94" s="54">
        <v>6.6542000000000003</v>
      </c>
      <c r="F94" s="54">
        <v>0</v>
      </c>
      <c r="G94" s="54">
        <v>10.0959</v>
      </c>
      <c r="H94" s="54">
        <v>5.1074000000000002</v>
      </c>
      <c r="I94" s="54">
        <v>11.3752</v>
      </c>
      <c r="J94" s="54">
        <v>6.6542000000000003</v>
      </c>
      <c r="K94" s="54">
        <v>0</v>
      </c>
      <c r="L94" s="54">
        <v>2.3942999999999999</v>
      </c>
      <c r="M94" s="54">
        <v>0.35270000000000001</v>
      </c>
      <c r="N94" s="54">
        <v>2.4889999999999999</v>
      </c>
      <c r="O94" s="54">
        <v>0</v>
      </c>
      <c r="P94" s="54">
        <v>0</v>
      </c>
    </row>
    <row r="95" spans="1:16" hidden="1" outlineLevel="1" collapsed="1">
      <c r="A95" s="12">
        <v>43101</v>
      </c>
      <c r="B95" s="54">
        <v>9.1507000000000005</v>
      </c>
      <c r="C95" s="54">
        <v>5.6142000000000003</v>
      </c>
      <c r="D95" s="54">
        <v>10.626899999999999</v>
      </c>
      <c r="E95" s="54">
        <v>7.9264000000000001</v>
      </c>
      <c r="F95" s="54">
        <v>13</v>
      </c>
      <c r="G95" s="54">
        <v>9.7223000000000006</v>
      </c>
      <c r="H95" s="54">
        <v>5.7519</v>
      </c>
      <c r="I95" s="54">
        <v>11.5722</v>
      </c>
      <c r="J95" s="54">
        <v>7.9264000000000001</v>
      </c>
      <c r="K95" s="54">
        <v>13</v>
      </c>
      <c r="L95" s="54">
        <v>2.3340999999999998</v>
      </c>
      <c r="M95" s="54">
        <v>0.21510000000000001</v>
      </c>
      <c r="N95" s="54">
        <v>2.5291999999999999</v>
      </c>
      <c r="O95" s="54">
        <v>0</v>
      </c>
      <c r="P95" s="54">
        <v>0</v>
      </c>
    </row>
    <row r="96" spans="1:16" hidden="1" outlineLevel="1" collapsed="1">
      <c r="A96" s="12">
        <v>43132</v>
      </c>
      <c r="B96" s="54">
        <v>10.0457</v>
      </c>
      <c r="C96" s="54">
        <v>5.0053999999999998</v>
      </c>
      <c r="D96" s="54">
        <v>11.4049</v>
      </c>
      <c r="E96" s="54">
        <v>6.1593999999999998</v>
      </c>
      <c r="F96" s="54">
        <v>0</v>
      </c>
      <c r="G96" s="54">
        <v>10.698499999999999</v>
      </c>
      <c r="H96" s="54">
        <v>5.2160000000000002</v>
      </c>
      <c r="I96" s="54">
        <v>12.279</v>
      </c>
      <c r="J96" s="54">
        <v>6.1593999999999998</v>
      </c>
      <c r="K96" s="54">
        <v>0</v>
      </c>
      <c r="L96" s="54">
        <v>1.3441000000000001</v>
      </c>
      <c r="M96" s="54">
        <v>0.10539999999999999</v>
      </c>
      <c r="N96" s="54">
        <v>1.4790000000000001</v>
      </c>
      <c r="O96" s="54">
        <v>0</v>
      </c>
      <c r="P96" s="54">
        <v>0</v>
      </c>
    </row>
    <row r="97" spans="1:16" hidden="1" outlineLevel="1" collapsed="1">
      <c r="A97" s="12">
        <v>43160</v>
      </c>
      <c r="B97" s="54">
        <v>11.1288</v>
      </c>
      <c r="C97" s="54">
        <v>6.0633999999999997</v>
      </c>
      <c r="D97" s="54">
        <v>12.7034</v>
      </c>
      <c r="E97" s="54">
        <v>5.6818</v>
      </c>
      <c r="F97" s="54">
        <v>16</v>
      </c>
      <c r="G97" s="54">
        <v>11.7089</v>
      </c>
      <c r="H97" s="54">
        <v>6.3692000000000002</v>
      </c>
      <c r="I97" s="54">
        <v>13.424300000000001</v>
      </c>
      <c r="J97" s="54">
        <v>5.6818</v>
      </c>
      <c r="K97" s="54">
        <v>16</v>
      </c>
      <c r="L97" s="54">
        <v>2.1937000000000002</v>
      </c>
      <c r="M97" s="54">
        <v>0.105</v>
      </c>
      <c r="N97" s="54">
        <v>2.6095999999999999</v>
      </c>
      <c r="O97" s="54">
        <v>0</v>
      </c>
      <c r="P97" s="54">
        <v>0</v>
      </c>
    </row>
    <row r="98" spans="1:16" hidden="1" outlineLevel="1" collapsed="1">
      <c r="A98" s="12">
        <v>43191</v>
      </c>
      <c r="B98" s="54">
        <v>11.087199999999999</v>
      </c>
      <c r="C98" s="54">
        <v>5.109</v>
      </c>
      <c r="D98" s="54">
        <v>12.4948</v>
      </c>
      <c r="E98" s="54">
        <v>13.75</v>
      </c>
      <c r="F98" s="54">
        <v>0</v>
      </c>
      <c r="G98" s="54">
        <v>11.803900000000001</v>
      </c>
      <c r="H98" s="54">
        <v>5.4128999999999996</v>
      </c>
      <c r="I98" s="54">
        <v>13.347300000000001</v>
      </c>
      <c r="J98" s="54">
        <v>13.75</v>
      </c>
      <c r="K98" s="54">
        <v>0</v>
      </c>
      <c r="L98" s="54">
        <v>2.2662</v>
      </c>
      <c r="M98" s="54">
        <v>0.01</v>
      </c>
      <c r="N98" s="54">
        <v>2.6417000000000002</v>
      </c>
      <c r="O98" s="54">
        <v>0</v>
      </c>
      <c r="P98" s="54">
        <v>0</v>
      </c>
    </row>
    <row r="99" spans="1:16" hidden="1" outlineLevel="1" collapsed="1">
      <c r="A99" s="12">
        <v>43221</v>
      </c>
      <c r="B99" s="54">
        <v>11.039400000000001</v>
      </c>
      <c r="C99" s="54">
        <v>4.6489000000000003</v>
      </c>
      <c r="D99" s="54">
        <v>12.2577</v>
      </c>
      <c r="E99" s="54">
        <v>0</v>
      </c>
      <c r="F99" s="54">
        <v>0</v>
      </c>
      <c r="G99" s="54">
        <v>12.162000000000001</v>
      </c>
      <c r="H99" s="54">
        <v>5.0278</v>
      </c>
      <c r="I99" s="54">
        <v>13.581799999999999</v>
      </c>
      <c r="J99" s="54">
        <v>0</v>
      </c>
      <c r="K99" s="54">
        <v>0</v>
      </c>
      <c r="L99" s="54">
        <v>1.8803000000000001</v>
      </c>
      <c r="M99" s="54">
        <v>7.85E-2</v>
      </c>
      <c r="N99" s="54">
        <v>2.1082000000000001</v>
      </c>
      <c r="O99" s="54">
        <v>0</v>
      </c>
      <c r="P99" s="54">
        <v>0</v>
      </c>
    </row>
    <row r="100" spans="1:16" hidden="1" outlineLevel="1" collapsed="1">
      <c r="A100" s="12">
        <v>43252</v>
      </c>
      <c r="B100" s="54">
        <v>11.004300000000001</v>
      </c>
      <c r="C100" s="54">
        <v>4.9177</v>
      </c>
      <c r="D100" s="54">
        <v>12.8459</v>
      </c>
      <c r="E100" s="54">
        <v>0</v>
      </c>
      <c r="F100" s="54">
        <v>0</v>
      </c>
      <c r="G100" s="54">
        <v>11.882400000000001</v>
      </c>
      <c r="H100" s="54">
        <v>5.3792999999999997</v>
      </c>
      <c r="I100" s="54">
        <v>13.8537</v>
      </c>
      <c r="J100" s="54">
        <v>0</v>
      </c>
      <c r="K100" s="54">
        <v>0</v>
      </c>
      <c r="L100" s="54">
        <v>1.9406000000000001</v>
      </c>
      <c r="M100" s="54">
        <v>7.3800000000000004E-2</v>
      </c>
      <c r="N100" s="54">
        <v>2.4944000000000002</v>
      </c>
      <c r="O100" s="54">
        <v>0</v>
      </c>
      <c r="P100" s="54">
        <v>0</v>
      </c>
    </row>
    <row r="101" spans="1:16" hidden="1" outlineLevel="1" collapsed="1">
      <c r="A101" s="12">
        <v>43282</v>
      </c>
      <c r="B101" s="54">
        <v>12.6317</v>
      </c>
      <c r="C101" s="54">
        <v>5.3239999999999998</v>
      </c>
      <c r="D101" s="54">
        <v>13.651999999999999</v>
      </c>
      <c r="E101" s="54">
        <v>0</v>
      </c>
      <c r="F101" s="54">
        <v>0</v>
      </c>
      <c r="G101" s="54">
        <v>13.031599999999999</v>
      </c>
      <c r="H101" s="54">
        <v>5.5442999999999998</v>
      </c>
      <c r="I101" s="54">
        <v>14.072699999999999</v>
      </c>
      <c r="J101" s="54">
        <v>0</v>
      </c>
      <c r="K101" s="54">
        <v>0</v>
      </c>
      <c r="L101" s="54">
        <v>2.2543000000000002</v>
      </c>
      <c r="M101" s="54">
        <v>0.1159</v>
      </c>
      <c r="N101" s="54">
        <v>2.5851999999999999</v>
      </c>
      <c r="O101" s="54">
        <v>0</v>
      </c>
      <c r="P101" s="54">
        <v>0</v>
      </c>
    </row>
    <row r="102" spans="1:16" hidden="1" outlineLevel="1" collapsed="1">
      <c r="A102" s="12">
        <v>43313</v>
      </c>
      <c r="B102" s="54">
        <v>11.7027</v>
      </c>
      <c r="C102" s="54">
        <v>5.2114000000000003</v>
      </c>
      <c r="D102" s="54">
        <v>13.7194</v>
      </c>
      <c r="E102" s="54">
        <v>5</v>
      </c>
      <c r="F102" s="54">
        <v>0</v>
      </c>
      <c r="G102" s="54">
        <v>12.3422</v>
      </c>
      <c r="H102" s="54">
        <v>5.3160999999999996</v>
      </c>
      <c r="I102" s="54">
        <v>14.660299999999999</v>
      </c>
      <c r="J102" s="54">
        <v>5</v>
      </c>
      <c r="K102" s="54">
        <v>0</v>
      </c>
      <c r="L102" s="54">
        <v>2.3386999999999998</v>
      </c>
      <c r="M102" s="54">
        <v>0.15559999999999999</v>
      </c>
      <c r="N102" s="54">
        <v>2.5162</v>
      </c>
      <c r="O102" s="54">
        <v>0</v>
      </c>
      <c r="P102" s="54">
        <v>0</v>
      </c>
    </row>
    <row r="103" spans="1:16" hidden="1" outlineLevel="1" collapsed="1">
      <c r="A103" s="12">
        <v>43344</v>
      </c>
      <c r="B103" s="54">
        <v>13.959300000000001</v>
      </c>
      <c r="C103" s="54">
        <v>5.6825000000000001</v>
      </c>
      <c r="D103" s="54">
        <v>15.263299999999999</v>
      </c>
      <c r="E103" s="54">
        <v>3</v>
      </c>
      <c r="F103" s="54">
        <v>0</v>
      </c>
      <c r="G103" s="54">
        <v>14.444599999999999</v>
      </c>
      <c r="H103" s="54">
        <v>5.7611999999999997</v>
      </c>
      <c r="I103" s="54">
        <v>15.8535</v>
      </c>
      <c r="J103" s="54">
        <v>3</v>
      </c>
      <c r="K103" s="54">
        <v>0</v>
      </c>
      <c r="L103" s="54">
        <v>2.0428999999999999</v>
      </c>
      <c r="M103" s="54">
        <v>0.30840000000000001</v>
      </c>
      <c r="N103" s="54">
        <v>2.1347</v>
      </c>
      <c r="O103" s="54">
        <v>0</v>
      </c>
      <c r="P103" s="54">
        <v>0</v>
      </c>
    </row>
    <row r="104" spans="1:16" hidden="1" outlineLevel="1" collapsed="1">
      <c r="A104" s="12">
        <v>43374</v>
      </c>
      <c r="B104" s="54">
        <v>14.347899999999999</v>
      </c>
      <c r="C104" s="54">
        <v>5.3</v>
      </c>
      <c r="D104" s="54">
        <v>15.634600000000001</v>
      </c>
      <c r="E104" s="54">
        <v>0</v>
      </c>
      <c r="F104" s="54">
        <v>0</v>
      </c>
      <c r="G104" s="54">
        <v>15.442600000000001</v>
      </c>
      <c r="H104" s="54">
        <v>5.6508000000000003</v>
      </c>
      <c r="I104" s="54">
        <v>16.869599999999998</v>
      </c>
      <c r="J104" s="54">
        <v>0</v>
      </c>
      <c r="K104" s="54">
        <v>0</v>
      </c>
      <c r="L104" s="54">
        <v>2.3437999999999999</v>
      </c>
      <c r="M104" s="54">
        <v>0.14749999999999999</v>
      </c>
      <c r="N104" s="54">
        <v>2.5743999999999998</v>
      </c>
      <c r="O104" s="54">
        <v>0</v>
      </c>
      <c r="P104" s="54">
        <v>0</v>
      </c>
    </row>
    <row r="105" spans="1:16" hidden="1" outlineLevel="1" collapsed="1">
      <c r="A105" s="12">
        <v>43405</v>
      </c>
      <c r="B105" s="54">
        <v>14.441599999999999</v>
      </c>
      <c r="C105" s="54">
        <v>5.665</v>
      </c>
      <c r="D105" s="54">
        <v>16.247</v>
      </c>
      <c r="E105" s="54">
        <v>0</v>
      </c>
      <c r="F105" s="54">
        <v>0</v>
      </c>
      <c r="G105" s="54">
        <v>15.248200000000001</v>
      </c>
      <c r="H105" s="54">
        <v>6.1333000000000002</v>
      </c>
      <c r="I105" s="54">
        <v>17.093299999999999</v>
      </c>
      <c r="J105" s="54">
        <v>0</v>
      </c>
      <c r="K105" s="54">
        <v>0</v>
      </c>
      <c r="L105" s="54">
        <v>2.8589000000000002</v>
      </c>
      <c r="M105" s="54">
        <v>9.0899999999999995E-2</v>
      </c>
      <c r="N105" s="54">
        <v>3.5642999999999998</v>
      </c>
      <c r="O105" s="54">
        <v>0</v>
      </c>
      <c r="P105" s="54">
        <v>0</v>
      </c>
    </row>
    <row r="106" spans="1:16" hidden="1" outlineLevel="1" collapsed="1">
      <c r="A106" s="12">
        <v>43435</v>
      </c>
      <c r="B106" s="54">
        <v>14.727600000000001</v>
      </c>
      <c r="C106" s="54">
        <v>7.5888</v>
      </c>
      <c r="D106" s="54">
        <v>16.399899999999999</v>
      </c>
      <c r="E106" s="54">
        <v>5</v>
      </c>
      <c r="F106" s="54">
        <v>0</v>
      </c>
      <c r="G106" s="54">
        <v>15.4216</v>
      </c>
      <c r="H106" s="54">
        <v>7.6528</v>
      </c>
      <c r="I106" s="54">
        <v>17.3584</v>
      </c>
      <c r="J106" s="54">
        <v>5</v>
      </c>
      <c r="K106" s="54">
        <v>0</v>
      </c>
      <c r="L106" s="54">
        <v>3.3317000000000001</v>
      </c>
      <c r="M106" s="54">
        <v>0.5</v>
      </c>
      <c r="N106" s="54">
        <v>3.4180000000000001</v>
      </c>
      <c r="O106" s="54">
        <v>0</v>
      </c>
      <c r="P106" s="54">
        <v>0</v>
      </c>
    </row>
    <row r="107" spans="1:16" hidden="1" outlineLevel="1" collapsed="1">
      <c r="A107" s="12">
        <v>43466</v>
      </c>
      <c r="B107" s="54">
        <v>12.7058</v>
      </c>
      <c r="C107" s="54">
        <v>7.2877999999999998</v>
      </c>
      <c r="D107" s="54">
        <v>14.871700000000001</v>
      </c>
      <c r="E107" s="54">
        <v>10</v>
      </c>
      <c r="F107" s="54">
        <v>16.5</v>
      </c>
      <c r="G107" s="54">
        <v>13.593299999999999</v>
      </c>
      <c r="H107" s="54">
        <v>7.4283999999999999</v>
      </c>
      <c r="I107" s="54">
        <v>16.403300000000002</v>
      </c>
      <c r="J107" s="54">
        <v>10</v>
      </c>
      <c r="K107" s="54">
        <v>16.5</v>
      </c>
      <c r="L107" s="54">
        <v>3.4209999999999998</v>
      </c>
      <c r="M107" s="54">
        <v>0.01</v>
      </c>
      <c r="N107" s="54">
        <v>3.6516000000000002</v>
      </c>
      <c r="O107" s="54">
        <v>0</v>
      </c>
      <c r="P107" s="54">
        <v>0</v>
      </c>
    </row>
    <row r="108" spans="1:16" hidden="1" outlineLevel="1" collapsed="1">
      <c r="A108" s="12">
        <v>43497</v>
      </c>
      <c r="B108" s="54">
        <v>13.742100000000001</v>
      </c>
      <c r="C108" s="54">
        <v>7.4446000000000003</v>
      </c>
      <c r="D108" s="54">
        <v>16.283100000000001</v>
      </c>
      <c r="E108" s="54">
        <v>0</v>
      </c>
      <c r="F108" s="54">
        <v>0</v>
      </c>
      <c r="G108" s="54">
        <v>13.879799999999999</v>
      </c>
      <c r="H108" s="54">
        <v>7.5061999999999998</v>
      </c>
      <c r="I108" s="54">
        <v>16.461099999999998</v>
      </c>
      <c r="J108" s="54">
        <v>0</v>
      </c>
      <c r="K108" s="54">
        <v>0</v>
      </c>
      <c r="L108" s="54">
        <v>1.1755</v>
      </c>
      <c r="M108" s="54">
        <v>0.01</v>
      </c>
      <c r="N108" s="54">
        <v>1.5</v>
      </c>
      <c r="O108" s="54">
        <v>0</v>
      </c>
      <c r="P108" s="54">
        <v>0</v>
      </c>
    </row>
    <row r="109" spans="1:16" hidden="1" outlineLevel="1" collapsed="1">
      <c r="A109" s="12">
        <v>43525</v>
      </c>
      <c r="B109" s="54">
        <v>13.821300000000001</v>
      </c>
      <c r="C109" s="54">
        <v>5.9379</v>
      </c>
      <c r="D109" s="54">
        <v>15.625400000000001</v>
      </c>
      <c r="E109" s="54">
        <v>9.1743000000000006</v>
      </c>
      <c r="F109" s="54">
        <v>18.0001</v>
      </c>
      <c r="G109" s="54">
        <v>14.751200000000001</v>
      </c>
      <c r="H109" s="54">
        <v>6.6704999999999997</v>
      </c>
      <c r="I109" s="54">
        <v>16.782</v>
      </c>
      <c r="J109" s="54">
        <v>9.1743000000000006</v>
      </c>
      <c r="K109" s="54">
        <v>18.0001</v>
      </c>
      <c r="L109" s="54">
        <v>2.7551999999999999</v>
      </c>
      <c r="M109" s="54">
        <v>1.95E-2</v>
      </c>
      <c r="N109" s="54">
        <v>3.3940999999999999</v>
      </c>
      <c r="O109" s="54">
        <v>0</v>
      </c>
      <c r="P109" s="54">
        <v>0</v>
      </c>
    </row>
    <row r="110" spans="1:16" hidden="1" outlineLevel="1" collapsed="1">
      <c r="A110" s="12">
        <v>43556</v>
      </c>
      <c r="B110" s="54">
        <v>14.256</v>
      </c>
      <c r="C110" s="54">
        <v>5.4996</v>
      </c>
      <c r="D110" s="54">
        <v>16.4054</v>
      </c>
      <c r="E110" s="54">
        <v>9.4064999999999994</v>
      </c>
      <c r="F110" s="54">
        <v>0</v>
      </c>
      <c r="G110" s="54">
        <v>14.5244</v>
      </c>
      <c r="H110" s="54">
        <v>5.7975000000000003</v>
      </c>
      <c r="I110" s="54">
        <v>16.656600000000001</v>
      </c>
      <c r="J110" s="54">
        <v>9.4064999999999994</v>
      </c>
      <c r="K110" s="54">
        <v>0</v>
      </c>
      <c r="L110" s="54">
        <v>1.0806</v>
      </c>
      <c r="M110" s="54">
        <v>1.6199999999999999E-2</v>
      </c>
      <c r="N110" s="54">
        <v>1.6639999999999999</v>
      </c>
      <c r="O110" s="54">
        <v>0</v>
      </c>
      <c r="P110" s="54">
        <v>0</v>
      </c>
    </row>
    <row r="111" spans="1:16" hidden="1" outlineLevel="1" collapsed="1">
      <c r="A111" s="12">
        <v>43586</v>
      </c>
      <c r="B111" s="54">
        <v>14.6351</v>
      </c>
      <c r="C111" s="54">
        <v>5.4848999999999997</v>
      </c>
      <c r="D111" s="54">
        <v>15.913399999999999</v>
      </c>
      <c r="E111" s="54">
        <v>9.2680000000000007</v>
      </c>
      <c r="F111" s="54">
        <v>0</v>
      </c>
      <c r="G111" s="54">
        <v>15.1577</v>
      </c>
      <c r="H111" s="54">
        <v>5.6917</v>
      </c>
      <c r="I111" s="54">
        <v>16.524899999999999</v>
      </c>
      <c r="J111" s="54">
        <v>9.2680000000000007</v>
      </c>
      <c r="K111" s="54">
        <v>0</v>
      </c>
      <c r="L111" s="54">
        <v>3.3997000000000002</v>
      </c>
      <c r="M111" s="54">
        <v>1.9800000000000002E-2</v>
      </c>
      <c r="N111" s="54">
        <v>3.6829000000000001</v>
      </c>
      <c r="O111" s="54">
        <v>0</v>
      </c>
      <c r="P111" s="54">
        <v>0</v>
      </c>
    </row>
    <row r="112" spans="1:16" hidden="1" outlineLevel="1" collapsed="1">
      <c r="A112" s="12">
        <v>43617</v>
      </c>
      <c r="B112" s="54">
        <v>14.672800000000001</v>
      </c>
      <c r="C112" s="54">
        <v>5.3776999999999999</v>
      </c>
      <c r="D112" s="54">
        <v>16.133299999999998</v>
      </c>
      <c r="E112" s="54">
        <v>9.2462</v>
      </c>
      <c r="F112" s="54">
        <v>13.4</v>
      </c>
      <c r="G112" s="54">
        <v>14.890700000000001</v>
      </c>
      <c r="H112" s="54">
        <v>5.6040000000000001</v>
      </c>
      <c r="I112" s="54">
        <v>16.3354</v>
      </c>
      <c r="J112" s="54">
        <v>9.2462</v>
      </c>
      <c r="K112" s="54">
        <v>13.4</v>
      </c>
      <c r="L112" s="54">
        <v>0.70979999999999999</v>
      </c>
      <c r="M112" s="54">
        <v>0.01</v>
      </c>
      <c r="N112" s="54">
        <v>0.9748</v>
      </c>
      <c r="O112" s="54">
        <v>0</v>
      </c>
      <c r="P112" s="54">
        <v>0</v>
      </c>
    </row>
    <row r="113" spans="1:16" hidden="1" outlineLevel="1" collapsed="1">
      <c r="A113" s="12">
        <v>43647</v>
      </c>
      <c r="B113" s="54">
        <v>14.5123</v>
      </c>
      <c r="C113" s="54">
        <v>5.3517999999999999</v>
      </c>
      <c r="D113" s="54">
        <v>15.614800000000001</v>
      </c>
      <c r="E113" s="54">
        <v>7.1889000000000003</v>
      </c>
      <c r="F113" s="54">
        <v>0</v>
      </c>
      <c r="G113" s="54">
        <v>15.1021</v>
      </c>
      <c r="H113" s="54">
        <v>5.4984000000000002</v>
      </c>
      <c r="I113" s="54">
        <v>16.306899999999999</v>
      </c>
      <c r="J113" s="54">
        <v>7.1889000000000003</v>
      </c>
      <c r="K113" s="54">
        <v>0</v>
      </c>
      <c r="L113" s="54">
        <v>3.1972</v>
      </c>
      <c r="M113" s="54">
        <v>0.01</v>
      </c>
      <c r="N113" s="54">
        <v>3.3437999999999999</v>
      </c>
      <c r="O113" s="54">
        <v>0</v>
      </c>
      <c r="P113" s="54">
        <v>0</v>
      </c>
    </row>
    <row r="114" spans="1:16" hidden="1" outlineLevel="1" collapsed="1">
      <c r="A114" s="12">
        <v>43678</v>
      </c>
      <c r="B114" s="54">
        <v>14.6511</v>
      </c>
      <c r="C114" s="54">
        <v>5.4684999999999997</v>
      </c>
      <c r="D114" s="54">
        <v>15.8451</v>
      </c>
      <c r="E114" s="54">
        <v>8.3472000000000008</v>
      </c>
      <c r="F114" s="54">
        <v>0</v>
      </c>
      <c r="G114" s="54">
        <v>14.7987</v>
      </c>
      <c r="H114" s="54">
        <v>5.6226000000000003</v>
      </c>
      <c r="I114" s="54">
        <v>15.983499999999999</v>
      </c>
      <c r="J114" s="54">
        <v>8.3472000000000008</v>
      </c>
      <c r="K114" s="54">
        <v>0</v>
      </c>
      <c r="L114" s="54">
        <v>1.6373</v>
      </c>
      <c r="M114" s="54">
        <v>0.01</v>
      </c>
      <c r="N114" s="54">
        <v>2.1017999999999999</v>
      </c>
      <c r="O114" s="54">
        <v>0</v>
      </c>
      <c r="P114" s="54">
        <v>0</v>
      </c>
    </row>
    <row r="115" spans="1:16" hidden="1" outlineLevel="1" collapsed="1">
      <c r="A115" s="12">
        <v>43709</v>
      </c>
      <c r="B115" s="54">
        <v>14.6294</v>
      </c>
      <c r="C115" s="54">
        <v>6.0063000000000004</v>
      </c>
      <c r="D115" s="54">
        <v>15.654199999999999</v>
      </c>
      <c r="E115" s="54">
        <v>10.6568</v>
      </c>
      <c r="F115" s="54">
        <v>0</v>
      </c>
      <c r="G115" s="54">
        <v>14.987</v>
      </c>
      <c r="H115" s="54">
        <v>6.0225</v>
      </c>
      <c r="I115" s="54">
        <v>16.093499999999999</v>
      </c>
      <c r="J115" s="54">
        <v>10.6568</v>
      </c>
      <c r="K115" s="54">
        <v>0</v>
      </c>
      <c r="L115" s="54">
        <v>2.6728999999999998</v>
      </c>
      <c r="M115" s="54">
        <v>0.01</v>
      </c>
      <c r="N115" s="54">
        <v>2.6953999999999998</v>
      </c>
      <c r="O115" s="54">
        <v>0</v>
      </c>
      <c r="P115" s="54">
        <v>0</v>
      </c>
    </row>
    <row r="116" spans="1:16" hidden="1" outlineLevel="1" collapsed="1">
      <c r="A116" s="12">
        <v>43739</v>
      </c>
      <c r="B116" s="54">
        <v>15.055999999999999</v>
      </c>
      <c r="C116" s="54">
        <v>5.8085000000000004</v>
      </c>
      <c r="D116" s="54">
        <v>15.854100000000001</v>
      </c>
      <c r="E116" s="54">
        <v>8.7087000000000003</v>
      </c>
      <c r="F116" s="54">
        <v>0</v>
      </c>
      <c r="G116" s="54">
        <v>15.1508</v>
      </c>
      <c r="H116" s="54">
        <v>5.8723999999999998</v>
      </c>
      <c r="I116" s="54">
        <v>15.950799999999999</v>
      </c>
      <c r="J116" s="54">
        <v>8.7087000000000003</v>
      </c>
      <c r="K116" s="54">
        <v>0</v>
      </c>
      <c r="L116" s="54">
        <v>2.3239000000000001</v>
      </c>
      <c r="M116" s="54">
        <v>0.01</v>
      </c>
      <c r="N116" s="54">
        <v>2.5886</v>
      </c>
      <c r="O116" s="54">
        <v>0</v>
      </c>
      <c r="P116" s="54">
        <v>0</v>
      </c>
    </row>
    <row r="117" spans="1:16" hidden="1" outlineLevel="1" collapsed="1">
      <c r="A117" s="12">
        <v>43770</v>
      </c>
      <c r="B117" s="54">
        <v>13.120699999999999</v>
      </c>
      <c r="C117" s="54">
        <v>6.0411999999999999</v>
      </c>
      <c r="D117" s="54">
        <v>14.060600000000001</v>
      </c>
      <c r="E117" s="54">
        <v>8.8262</v>
      </c>
      <c r="F117" s="54">
        <v>0</v>
      </c>
      <c r="G117" s="54">
        <v>13.599600000000001</v>
      </c>
      <c r="H117" s="54">
        <v>6.0694999999999997</v>
      </c>
      <c r="I117" s="54">
        <v>14.651199999999999</v>
      </c>
      <c r="J117" s="54">
        <v>8.8262</v>
      </c>
      <c r="K117" s="54">
        <v>0</v>
      </c>
      <c r="L117" s="54">
        <v>2.5215000000000001</v>
      </c>
      <c r="M117" s="54">
        <v>0.01</v>
      </c>
      <c r="N117" s="54">
        <v>2.5501</v>
      </c>
      <c r="O117" s="54">
        <v>0</v>
      </c>
      <c r="P117" s="54">
        <v>0</v>
      </c>
    </row>
    <row r="118" spans="1:16" hidden="1" outlineLevel="1" collapsed="1">
      <c r="A118" s="12">
        <v>43800</v>
      </c>
      <c r="B118" s="54">
        <v>12.903499999999999</v>
      </c>
      <c r="C118" s="54">
        <v>6.3662000000000001</v>
      </c>
      <c r="D118" s="54">
        <v>13.7347</v>
      </c>
      <c r="E118" s="54">
        <v>11.7713</v>
      </c>
      <c r="F118" s="54">
        <v>10</v>
      </c>
      <c r="G118" s="54">
        <v>12.9975</v>
      </c>
      <c r="H118" s="54">
        <v>6.4048999999999996</v>
      </c>
      <c r="I118" s="54">
        <v>13.8453</v>
      </c>
      <c r="J118" s="54">
        <v>11.7713</v>
      </c>
      <c r="K118" s="54">
        <v>10</v>
      </c>
      <c r="L118" s="54">
        <v>1.4419</v>
      </c>
      <c r="M118" s="54">
        <v>0.01</v>
      </c>
      <c r="N118" s="54">
        <v>1.5515000000000001</v>
      </c>
      <c r="O118" s="54">
        <v>0</v>
      </c>
      <c r="P118" s="54">
        <v>0</v>
      </c>
    </row>
    <row r="119" spans="1:16" hidden="1" outlineLevel="1" collapsed="1">
      <c r="A119" s="12">
        <v>43831</v>
      </c>
      <c r="B119" s="54">
        <v>10.7637</v>
      </c>
      <c r="C119" s="54">
        <v>6.1689999999999996</v>
      </c>
      <c r="D119" s="54">
        <v>11.1424</v>
      </c>
      <c r="E119" s="54">
        <v>9.0250000000000004</v>
      </c>
      <c r="F119" s="54">
        <v>0</v>
      </c>
      <c r="G119" s="54">
        <v>10.995100000000001</v>
      </c>
      <c r="H119" s="54">
        <v>6.3665000000000003</v>
      </c>
      <c r="I119" s="54">
        <v>11.3773</v>
      </c>
      <c r="J119" s="54">
        <v>9.0250000000000004</v>
      </c>
      <c r="K119" s="54">
        <v>0</v>
      </c>
      <c r="L119" s="54">
        <v>1.9051</v>
      </c>
      <c r="M119" s="54">
        <v>0.01</v>
      </c>
      <c r="N119" s="54">
        <v>2.0874000000000001</v>
      </c>
      <c r="O119" s="54">
        <v>0</v>
      </c>
      <c r="P119" s="54">
        <v>0</v>
      </c>
    </row>
    <row r="120" spans="1:16" hidden="1" outlineLevel="1" collapsed="1">
      <c r="A120" s="12">
        <v>43862</v>
      </c>
      <c r="B120" s="54">
        <v>8.6967999999999996</v>
      </c>
      <c r="C120" s="54">
        <v>5.6022999999999996</v>
      </c>
      <c r="D120" s="54">
        <v>9.0876999999999999</v>
      </c>
      <c r="E120" s="54">
        <v>8.3682999999999996</v>
      </c>
      <c r="F120" s="54">
        <v>0</v>
      </c>
      <c r="G120" s="54">
        <v>8.8557000000000006</v>
      </c>
      <c r="H120" s="54">
        <v>5.6303000000000001</v>
      </c>
      <c r="I120" s="54">
        <v>9.2729999999999997</v>
      </c>
      <c r="J120" s="54">
        <v>8.3682999999999996</v>
      </c>
      <c r="K120" s="54">
        <v>0</v>
      </c>
      <c r="L120" s="54">
        <v>1.4296</v>
      </c>
      <c r="M120" s="54">
        <v>0.01</v>
      </c>
      <c r="N120" s="54">
        <v>1.4666999999999999</v>
      </c>
      <c r="O120" s="54">
        <v>0</v>
      </c>
      <c r="P120" s="54">
        <v>0</v>
      </c>
    </row>
    <row r="121" spans="1:16" hidden="1" outlineLevel="1" collapsed="1">
      <c r="A121" s="12">
        <v>43891</v>
      </c>
      <c r="B121" s="54">
        <v>8.3160000000000007</v>
      </c>
      <c r="C121" s="54">
        <v>5.5206</v>
      </c>
      <c r="D121" s="54">
        <v>8.8571000000000009</v>
      </c>
      <c r="E121" s="54">
        <v>5.8771000000000004</v>
      </c>
      <c r="F121" s="54">
        <v>0</v>
      </c>
      <c r="G121" s="54">
        <v>8.9738000000000007</v>
      </c>
      <c r="H121" s="54">
        <v>5.5206</v>
      </c>
      <c r="I121" s="54">
        <v>9.7212999999999994</v>
      </c>
      <c r="J121" s="54">
        <v>5.8771000000000004</v>
      </c>
      <c r="K121" s="54">
        <v>0</v>
      </c>
      <c r="L121" s="54">
        <v>1.3419000000000001</v>
      </c>
      <c r="M121" s="54">
        <v>1.04E-2</v>
      </c>
      <c r="N121" s="54">
        <v>1.3419000000000001</v>
      </c>
      <c r="O121" s="54">
        <v>0</v>
      </c>
      <c r="P121" s="54">
        <v>0</v>
      </c>
    </row>
    <row r="122" spans="1:16" hidden="1" outlineLevel="1" collapsed="1">
      <c r="A122" s="12">
        <v>43922</v>
      </c>
      <c r="B122" s="54">
        <v>9.7161000000000008</v>
      </c>
      <c r="C122" s="54">
        <v>5.1456</v>
      </c>
      <c r="D122" s="54">
        <v>10.4946</v>
      </c>
      <c r="E122" s="54">
        <v>5.5781000000000001</v>
      </c>
      <c r="F122" s="54">
        <v>0</v>
      </c>
      <c r="G122" s="54">
        <v>9.7566000000000006</v>
      </c>
      <c r="H122" s="54">
        <v>5.1456</v>
      </c>
      <c r="I122" s="54">
        <v>10.546799999999999</v>
      </c>
      <c r="J122" s="54">
        <v>5.5781000000000001</v>
      </c>
      <c r="K122" s="54">
        <v>0</v>
      </c>
      <c r="L122" s="54">
        <v>1.75</v>
      </c>
      <c r="M122" s="54">
        <v>1.12E-2</v>
      </c>
      <c r="N122" s="54">
        <v>1.75</v>
      </c>
      <c r="O122" s="54">
        <v>0</v>
      </c>
      <c r="P122" s="54">
        <v>0</v>
      </c>
    </row>
    <row r="123" spans="1:16" hidden="1" outlineLevel="1" collapsed="1">
      <c r="A123" s="12">
        <v>43952</v>
      </c>
      <c r="B123" s="54">
        <v>7.8231000000000002</v>
      </c>
      <c r="C123" s="54">
        <v>5.4490999999999996</v>
      </c>
      <c r="D123" s="54">
        <v>8.6062999999999992</v>
      </c>
      <c r="E123" s="54">
        <v>6.6459999999999999</v>
      </c>
      <c r="F123" s="54">
        <v>0</v>
      </c>
      <c r="G123" s="54">
        <v>8.2647999999999993</v>
      </c>
      <c r="H123" s="54">
        <v>5.4490999999999996</v>
      </c>
      <c r="I123" s="54">
        <v>9.2988999999999997</v>
      </c>
      <c r="J123" s="54">
        <v>6.6459999999999999</v>
      </c>
      <c r="K123" s="54">
        <v>0</v>
      </c>
      <c r="L123" s="54">
        <v>1.8345</v>
      </c>
      <c r="M123" s="54">
        <v>1.09E-2</v>
      </c>
      <c r="N123" s="54">
        <v>1.8345</v>
      </c>
      <c r="O123" s="54">
        <v>0</v>
      </c>
      <c r="P123" s="54">
        <v>0</v>
      </c>
    </row>
    <row r="124" spans="1:16" hidden="1" outlineLevel="1" collapsed="1">
      <c r="A124" s="12">
        <v>43983</v>
      </c>
      <c r="B124" s="54">
        <v>7.3009000000000004</v>
      </c>
      <c r="C124" s="54">
        <v>5.1940999999999997</v>
      </c>
      <c r="D124" s="54">
        <v>7.9172000000000002</v>
      </c>
      <c r="E124" s="54">
        <v>6.8114999999999997</v>
      </c>
      <c r="F124" s="54">
        <v>0</v>
      </c>
      <c r="G124" s="54">
        <v>7.4892000000000003</v>
      </c>
      <c r="H124" s="54">
        <v>5.1940999999999997</v>
      </c>
      <c r="I124" s="54">
        <v>8.1876999999999995</v>
      </c>
      <c r="J124" s="54">
        <v>6.8114999999999997</v>
      </c>
      <c r="K124" s="54">
        <v>0</v>
      </c>
      <c r="L124" s="54">
        <v>0.27579999999999999</v>
      </c>
      <c r="M124" s="54">
        <v>1.0999999999999999E-2</v>
      </c>
      <c r="N124" s="54">
        <v>0.27579999999999999</v>
      </c>
      <c r="O124" s="54">
        <v>0</v>
      </c>
      <c r="P124" s="54">
        <v>0</v>
      </c>
    </row>
    <row r="125" spans="1:16" hidden="1" outlineLevel="1" collapsed="1">
      <c r="A125" s="12">
        <v>44013</v>
      </c>
      <c r="B125" s="54">
        <v>6.5072000000000001</v>
      </c>
      <c r="C125" s="54">
        <v>4.4303999999999997</v>
      </c>
      <c r="D125" s="54">
        <v>7.1581000000000001</v>
      </c>
      <c r="E125" s="54">
        <v>5.6821000000000002</v>
      </c>
      <c r="F125" s="54">
        <v>0</v>
      </c>
      <c r="G125" s="54">
        <v>6.6811999999999996</v>
      </c>
      <c r="H125" s="54">
        <v>4.4303999999999997</v>
      </c>
      <c r="I125" s="54">
        <v>7.4316000000000004</v>
      </c>
      <c r="J125" s="54">
        <v>5.6821000000000002</v>
      </c>
      <c r="K125" s="54">
        <v>0</v>
      </c>
      <c r="L125" s="54">
        <v>2.2576999999999998</v>
      </c>
      <c r="M125" s="54">
        <v>9.9000000000000008E-3</v>
      </c>
      <c r="N125" s="54">
        <v>2.2576999999999998</v>
      </c>
      <c r="O125" s="54">
        <v>0</v>
      </c>
      <c r="P125" s="54">
        <v>0</v>
      </c>
    </row>
    <row r="126" spans="1:16" hidden="1" outlineLevel="1" collapsed="1">
      <c r="A126" s="12">
        <v>44044</v>
      </c>
      <c r="B126" s="54">
        <v>5.1952999999999996</v>
      </c>
      <c r="C126" s="54">
        <v>3.2608000000000001</v>
      </c>
      <c r="D126" s="54">
        <v>6.0228000000000002</v>
      </c>
      <c r="E126" s="54">
        <v>5.4427000000000003</v>
      </c>
      <c r="F126" s="54">
        <v>0</v>
      </c>
      <c r="G126" s="54">
        <v>5.3997999999999999</v>
      </c>
      <c r="H126" s="54">
        <v>3.2608000000000001</v>
      </c>
      <c r="I126" s="54">
        <v>6.3888999999999996</v>
      </c>
      <c r="J126" s="54">
        <v>5.4427000000000003</v>
      </c>
      <c r="K126" s="54">
        <v>0</v>
      </c>
      <c r="L126" s="54">
        <v>0.86350000000000005</v>
      </c>
      <c r="M126" s="54">
        <v>9.9000000000000008E-3</v>
      </c>
      <c r="N126" s="54">
        <v>0.86350000000000005</v>
      </c>
      <c r="O126" s="54">
        <v>0</v>
      </c>
      <c r="P126" s="54">
        <v>0</v>
      </c>
    </row>
    <row r="127" spans="1:16" hidden="1" outlineLevel="1" collapsed="1">
      <c r="A127" s="12">
        <v>44075</v>
      </c>
      <c r="B127" s="54">
        <v>5.0397999999999996</v>
      </c>
      <c r="C127" s="54">
        <v>3.0335000000000001</v>
      </c>
      <c r="D127" s="54">
        <v>5.8087999999999997</v>
      </c>
      <c r="E127" s="54">
        <v>4.8095999999999997</v>
      </c>
      <c r="F127" s="54">
        <v>1.1000000000000001</v>
      </c>
      <c r="G127" s="54">
        <v>5.2149000000000001</v>
      </c>
      <c r="H127" s="54">
        <v>3.0335000000000001</v>
      </c>
      <c r="I127" s="54">
        <v>6.1157000000000004</v>
      </c>
      <c r="J127" s="54">
        <v>4.8095999999999997</v>
      </c>
      <c r="K127" s="54">
        <v>0</v>
      </c>
      <c r="L127" s="54">
        <v>1.2930999999999999</v>
      </c>
      <c r="M127" s="54">
        <v>0.01</v>
      </c>
      <c r="N127" s="54">
        <v>1.2949999999999999</v>
      </c>
      <c r="O127" s="54">
        <v>0</v>
      </c>
      <c r="P127" s="54">
        <v>1.1000000000000001</v>
      </c>
    </row>
    <row r="128" spans="1:16" hidden="1" outlineLevel="1" collapsed="1">
      <c r="A128" s="12">
        <v>44105</v>
      </c>
      <c r="B128" s="54">
        <v>4.6529999999999996</v>
      </c>
      <c r="C128" s="54">
        <v>2.6642000000000001</v>
      </c>
      <c r="D128" s="54">
        <v>5.7460000000000004</v>
      </c>
      <c r="E128" s="54">
        <v>5.1010999999999997</v>
      </c>
      <c r="F128" s="54">
        <v>1.1000000000000001</v>
      </c>
      <c r="G128" s="54">
        <v>4.8943000000000003</v>
      </c>
      <c r="H128" s="54">
        <v>2.6642000000000001</v>
      </c>
      <c r="I128" s="54">
        <v>6.2454999999999998</v>
      </c>
      <c r="J128" s="54">
        <v>5.1010999999999997</v>
      </c>
      <c r="K128" s="54">
        <v>0</v>
      </c>
      <c r="L128" s="54">
        <v>0.70909999999999995</v>
      </c>
      <c r="M128" s="54">
        <v>9.7000000000000003E-3</v>
      </c>
      <c r="N128" s="54">
        <v>0.70369999999999999</v>
      </c>
      <c r="O128" s="54">
        <v>0</v>
      </c>
      <c r="P128" s="54">
        <v>1.1000000000000001</v>
      </c>
    </row>
    <row r="129" spans="1:16" hidden="1" outlineLevel="1" collapsed="1">
      <c r="A129" s="12">
        <v>44136</v>
      </c>
      <c r="B129" s="54">
        <v>4.0587999999999997</v>
      </c>
      <c r="C129" s="54">
        <v>1.0904</v>
      </c>
      <c r="D129" s="54">
        <v>5.4915000000000003</v>
      </c>
      <c r="E129" s="54">
        <v>7.8105000000000002</v>
      </c>
      <c r="F129" s="54">
        <v>0.8</v>
      </c>
      <c r="G129" s="54">
        <v>4.1501999999999999</v>
      </c>
      <c r="H129" s="54">
        <v>1.0904</v>
      </c>
      <c r="I129" s="54">
        <v>5.7225999999999999</v>
      </c>
      <c r="J129" s="54">
        <v>7.8105000000000002</v>
      </c>
      <c r="K129" s="54">
        <v>0</v>
      </c>
      <c r="L129" s="54">
        <v>1.2601</v>
      </c>
      <c r="M129" s="54">
        <v>9.7999999999999997E-3</v>
      </c>
      <c r="N129" s="54">
        <v>1.2617</v>
      </c>
      <c r="O129" s="54">
        <v>0</v>
      </c>
      <c r="P129" s="54">
        <v>0.8</v>
      </c>
    </row>
    <row r="130" spans="1:16" hidden="1" outlineLevel="1" collapsed="1">
      <c r="A130" s="12">
        <v>44166</v>
      </c>
      <c r="B130" s="54">
        <v>3.5981000000000001</v>
      </c>
      <c r="C130" s="54">
        <v>0.88829999999999998</v>
      </c>
      <c r="D130" s="54">
        <v>5.1291000000000002</v>
      </c>
      <c r="E130" s="54">
        <v>4.3163</v>
      </c>
      <c r="F130" s="54">
        <v>1</v>
      </c>
      <c r="G130" s="54">
        <v>3.7151999999999998</v>
      </c>
      <c r="H130" s="54">
        <v>0.88900000000000001</v>
      </c>
      <c r="I130" s="54">
        <v>5.4352999999999998</v>
      </c>
      <c r="J130" s="54">
        <v>4.3163</v>
      </c>
      <c r="K130" s="54">
        <v>1</v>
      </c>
      <c r="L130" s="54">
        <v>0.6764</v>
      </c>
      <c r="M130" s="54">
        <v>0.01</v>
      </c>
      <c r="N130" s="54">
        <v>0.68140000000000001</v>
      </c>
      <c r="O130" s="54">
        <v>0</v>
      </c>
      <c r="P130" s="54">
        <v>0</v>
      </c>
    </row>
    <row r="131" spans="1:16" hidden="1" outlineLevel="1" collapsed="1">
      <c r="A131" s="12">
        <v>44197</v>
      </c>
      <c r="B131" s="54">
        <v>4.4417999999999997</v>
      </c>
      <c r="C131" s="54">
        <v>1.3092999999999999</v>
      </c>
      <c r="D131" s="54">
        <v>5.1833</v>
      </c>
      <c r="E131" s="54">
        <v>4.0488</v>
      </c>
      <c r="F131" s="54">
        <v>10.5288</v>
      </c>
      <c r="G131" s="54">
        <v>4.6730999999999998</v>
      </c>
      <c r="H131" s="54">
        <v>1.3092999999999999</v>
      </c>
      <c r="I131" s="54">
        <v>5.5334000000000003</v>
      </c>
      <c r="J131" s="54">
        <v>4.1611000000000002</v>
      </c>
      <c r="K131" s="54">
        <v>10.5288</v>
      </c>
      <c r="L131" s="54">
        <v>0.58330000000000004</v>
      </c>
      <c r="M131" s="54">
        <v>9.2999999999999992E-3</v>
      </c>
      <c r="N131" s="54">
        <v>0.5</v>
      </c>
      <c r="O131" s="54">
        <v>2.2044000000000001</v>
      </c>
      <c r="P131" s="54">
        <v>0</v>
      </c>
    </row>
    <row r="132" spans="1:16" hidden="1" outlineLevel="1" collapsed="1">
      <c r="A132" s="12">
        <v>44228</v>
      </c>
      <c r="B132" s="54">
        <v>4.6656000000000004</v>
      </c>
      <c r="C132" s="54">
        <v>0.90639999999999998</v>
      </c>
      <c r="D132" s="54">
        <v>5.6383000000000001</v>
      </c>
      <c r="E132" s="54">
        <v>4.7873999999999999</v>
      </c>
      <c r="F132" s="54">
        <v>0</v>
      </c>
      <c r="G132" s="54">
        <v>4.7625000000000002</v>
      </c>
      <c r="H132" s="54">
        <v>0.90639999999999998</v>
      </c>
      <c r="I132" s="54">
        <v>5.8022999999999998</v>
      </c>
      <c r="J132" s="54">
        <v>4.7873999999999999</v>
      </c>
      <c r="K132" s="54">
        <v>0</v>
      </c>
      <c r="L132" s="54">
        <v>0.92149999999999999</v>
      </c>
      <c r="M132" s="54">
        <v>1.01E-2</v>
      </c>
      <c r="N132" s="54">
        <v>0.92149999999999999</v>
      </c>
      <c r="O132" s="54">
        <v>0</v>
      </c>
      <c r="P132" s="54">
        <v>0</v>
      </c>
    </row>
    <row r="133" spans="1:16" hidden="1" outlineLevel="1" collapsed="1">
      <c r="A133" s="12">
        <v>44256</v>
      </c>
      <c r="B133" s="54">
        <v>4.1767000000000003</v>
      </c>
      <c r="C133" s="54">
        <v>1.7242</v>
      </c>
      <c r="D133" s="54">
        <v>4.5227000000000004</v>
      </c>
      <c r="E133" s="54">
        <v>3.9624000000000001</v>
      </c>
      <c r="F133" s="54">
        <v>13.048</v>
      </c>
      <c r="G133" s="54">
        <v>4.3178000000000001</v>
      </c>
      <c r="H133" s="54">
        <v>1.7254</v>
      </c>
      <c r="I133" s="54">
        <v>4.7195999999999998</v>
      </c>
      <c r="J133" s="54">
        <v>3.9624000000000001</v>
      </c>
      <c r="K133" s="54">
        <v>13.048</v>
      </c>
      <c r="L133" s="54">
        <v>0.99150000000000005</v>
      </c>
      <c r="M133" s="54">
        <v>0.79990000000000006</v>
      </c>
      <c r="N133" s="54">
        <v>0.99219999999999997</v>
      </c>
      <c r="O133" s="54">
        <v>0</v>
      </c>
      <c r="P133" s="54">
        <v>0</v>
      </c>
    </row>
    <row r="134" spans="1:16" hidden="1" outlineLevel="1" collapsed="1">
      <c r="A134" s="12">
        <v>44287</v>
      </c>
      <c r="B134" s="54">
        <v>4.0702999999999996</v>
      </c>
      <c r="C134" s="54">
        <v>2.1875</v>
      </c>
      <c r="D134" s="54">
        <v>4.5549999999999997</v>
      </c>
      <c r="E134" s="54">
        <v>4.5076999999999998</v>
      </c>
      <c r="F134" s="54">
        <v>0</v>
      </c>
      <c r="G134" s="54">
        <v>4.0702999999999996</v>
      </c>
      <c r="H134" s="54">
        <v>2.1875</v>
      </c>
      <c r="I134" s="54">
        <v>4.5549999999999997</v>
      </c>
      <c r="J134" s="54">
        <v>4.5076999999999998</v>
      </c>
      <c r="K134" s="54">
        <v>0</v>
      </c>
      <c r="L134" s="54">
        <v>9.5999999999999992E-3</v>
      </c>
      <c r="M134" s="54">
        <v>9.5999999999999992E-3</v>
      </c>
      <c r="N134" s="54">
        <v>0</v>
      </c>
      <c r="O134" s="54">
        <v>0</v>
      </c>
      <c r="P134" s="54">
        <v>0</v>
      </c>
    </row>
    <row r="135" spans="1:16" hidden="1" outlineLevel="1" collapsed="1">
      <c r="A135" s="12">
        <v>44317</v>
      </c>
      <c r="B135" s="54">
        <v>3.7917999999999998</v>
      </c>
      <c r="C135" s="54">
        <v>2.6355</v>
      </c>
      <c r="D135" s="54">
        <v>4.2545999999999999</v>
      </c>
      <c r="E135" s="54">
        <v>3.2766999999999999</v>
      </c>
      <c r="F135" s="54">
        <v>0</v>
      </c>
      <c r="G135" s="54">
        <v>3.8317000000000001</v>
      </c>
      <c r="H135" s="54">
        <v>2.6362999999999999</v>
      </c>
      <c r="I135" s="54">
        <v>4.3231000000000002</v>
      </c>
      <c r="J135" s="54">
        <v>3.2766999999999999</v>
      </c>
      <c r="K135" s="54">
        <v>0</v>
      </c>
      <c r="L135" s="54">
        <v>1.1973</v>
      </c>
      <c r="M135" s="54">
        <v>0.79990000000000006</v>
      </c>
      <c r="N135" s="54">
        <v>1.2</v>
      </c>
      <c r="O135" s="54">
        <v>0</v>
      </c>
      <c r="P135" s="54">
        <v>0</v>
      </c>
    </row>
    <row r="136" spans="1:16" hidden="1" outlineLevel="1" collapsed="1">
      <c r="A136" s="12">
        <v>44348</v>
      </c>
      <c r="B136" s="54">
        <v>3.8435000000000001</v>
      </c>
      <c r="C136" s="54">
        <v>2.3723999999999998</v>
      </c>
      <c r="D136" s="54">
        <v>4.1482000000000001</v>
      </c>
      <c r="E136" s="54">
        <v>5.9852999999999996</v>
      </c>
      <c r="F136" s="54">
        <v>0</v>
      </c>
      <c r="G136" s="54">
        <v>3.9573</v>
      </c>
      <c r="H136" s="54">
        <v>2.3723999999999998</v>
      </c>
      <c r="I136" s="54">
        <v>4.3170999999999999</v>
      </c>
      <c r="J136" s="54">
        <v>5.9852999999999996</v>
      </c>
      <c r="K136" s="54">
        <v>0</v>
      </c>
      <c r="L136" s="54">
        <v>0.25</v>
      </c>
      <c r="M136" s="54">
        <v>9.5999999999999992E-3</v>
      </c>
      <c r="N136" s="54">
        <v>0.25</v>
      </c>
      <c r="O136" s="54">
        <v>0</v>
      </c>
      <c r="P136" s="54">
        <v>0</v>
      </c>
    </row>
    <row r="137" spans="1:16" hidden="1" outlineLevel="1" collapsed="1">
      <c r="A137" s="12">
        <v>44378</v>
      </c>
      <c r="B137" s="54">
        <v>4.0003000000000002</v>
      </c>
      <c r="C137" s="54">
        <v>2.8805000000000001</v>
      </c>
      <c r="D137" s="54">
        <v>4.4021999999999997</v>
      </c>
      <c r="E137" s="54">
        <v>2.8891</v>
      </c>
      <c r="F137" s="54">
        <v>0</v>
      </c>
      <c r="G137" s="54">
        <v>4.0006000000000004</v>
      </c>
      <c r="H137" s="54">
        <v>2.8813</v>
      </c>
      <c r="I137" s="54">
        <v>4.4021999999999997</v>
      </c>
      <c r="J137" s="54">
        <v>2.8891</v>
      </c>
      <c r="K137" s="54">
        <v>0</v>
      </c>
      <c r="L137" s="54">
        <v>0.79990000000000006</v>
      </c>
      <c r="M137" s="54">
        <v>0.79990000000000006</v>
      </c>
      <c r="N137" s="54">
        <v>0</v>
      </c>
      <c r="O137" s="54">
        <v>0</v>
      </c>
      <c r="P137" s="54">
        <v>0</v>
      </c>
    </row>
    <row r="138" spans="1:16" hidden="1" outlineLevel="1" collapsed="1">
      <c r="A138" s="12">
        <v>44409</v>
      </c>
      <c r="B138" s="54">
        <v>4.0346000000000002</v>
      </c>
      <c r="C138" s="54">
        <v>3.2122000000000002</v>
      </c>
      <c r="D138" s="54">
        <v>4.2603</v>
      </c>
      <c r="E138" s="54">
        <v>2.7471999999999999</v>
      </c>
      <c r="F138" s="54">
        <v>0</v>
      </c>
      <c r="G138" s="54">
        <v>4.0395000000000003</v>
      </c>
      <c r="H138" s="54">
        <v>3.2343999999999999</v>
      </c>
      <c r="I138" s="54">
        <v>4.2603</v>
      </c>
      <c r="J138" s="54">
        <v>2.7471999999999999</v>
      </c>
      <c r="K138" s="54">
        <v>0</v>
      </c>
      <c r="L138" s="54">
        <v>0.8</v>
      </c>
      <c r="M138" s="54">
        <v>0.8</v>
      </c>
      <c r="N138" s="54">
        <v>0</v>
      </c>
      <c r="O138" s="54">
        <v>0</v>
      </c>
      <c r="P138" s="54">
        <v>0</v>
      </c>
    </row>
    <row r="139" spans="1:16" hidden="1" outlineLevel="1" collapsed="1">
      <c r="A139" s="12">
        <v>44440</v>
      </c>
      <c r="B139" s="54">
        <v>3.8163</v>
      </c>
      <c r="C139" s="54">
        <v>2.1831</v>
      </c>
      <c r="D139" s="54">
        <v>4.2958999999999996</v>
      </c>
      <c r="E139" s="54">
        <v>3.4961000000000002</v>
      </c>
      <c r="F139" s="54">
        <v>0</v>
      </c>
      <c r="G139" s="54">
        <v>3.8835999999999999</v>
      </c>
      <c r="H139" s="54">
        <v>2.1964000000000001</v>
      </c>
      <c r="I139" s="54">
        <v>4.4185999999999996</v>
      </c>
      <c r="J139" s="54">
        <v>3.4961000000000002</v>
      </c>
      <c r="K139" s="54">
        <v>0</v>
      </c>
      <c r="L139" s="54">
        <v>0.67479999999999996</v>
      </c>
      <c r="M139" s="54">
        <v>0.8</v>
      </c>
      <c r="N139" s="54">
        <v>0.6673</v>
      </c>
      <c r="O139" s="54">
        <v>0</v>
      </c>
      <c r="P139" s="54">
        <v>0</v>
      </c>
    </row>
    <row r="140" spans="1:16" hidden="1" outlineLevel="1" collapsed="1">
      <c r="A140" s="12">
        <v>44470</v>
      </c>
      <c r="B140" s="54">
        <v>3.9771999999999998</v>
      </c>
      <c r="C140" s="54">
        <v>2.7219000000000002</v>
      </c>
      <c r="D140" s="54">
        <v>4.2469000000000001</v>
      </c>
      <c r="E140" s="54">
        <v>2.7088999999999999</v>
      </c>
      <c r="F140" s="54">
        <v>0</v>
      </c>
      <c r="G140" s="54">
        <v>4.0490000000000004</v>
      </c>
      <c r="H140" s="54">
        <v>2.7265000000000001</v>
      </c>
      <c r="I140" s="54">
        <v>4.3403</v>
      </c>
      <c r="J140" s="54">
        <v>2.7088999999999999</v>
      </c>
      <c r="K140" s="54">
        <v>0</v>
      </c>
      <c r="L140" s="54">
        <v>0.7016</v>
      </c>
      <c r="M140" s="54">
        <v>0.8</v>
      </c>
      <c r="N140" s="54">
        <v>0.7</v>
      </c>
      <c r="O140" s="54">
        <v>0</v>
      </c>
      <c r="P140" s="54">
        <v>0</v>
      </c>
    </row>
    <row r="141" spans="1:16" hidden="1" outlineLevel="1" collapsed="1">
      <c r="A141" s="12">
        <v>44501</v>
      </c>
      <c r="B141" s="54">
        <v>3.9483000000000001</v>
      </c>
      <c r="C141" s="54">
        <v>3.2296999999999998</v>
      </c>
      <c r="D141" s="54">
        <v>4.1204999999999998</v>
      </c>
      <c r="E141" s="54">
        <v>2.71</v>
      </c>
      <c r="F141" s="54">
        <v>0</v>
      </c>
      <c r="G141" s="54">
        <v>4.0945</v>
      </c>
      <c r="H141" s="54">
        <v>3.2385000000000002</v>
      </c>
      <c r="I141" s="54">
        <v>4.3030999999999997</v>
      </c>
      <c r="J141" s="54">
        <v>2.71</v>
      </c>
      <c r="K141" s="54">
        <v>0</v>
      </c>
      <c r="L141" s="54">
        <v>0.57099999999999995</v>
      </c>
      <c r="M141" s="54">
        <v>0.8</v>
      </c>
      <c r="N141" s="54">
        <v>0.56899999999999995</v>
      </c>
      <c r="O141" s="54">
        <v>0</v>
      </c>
      <c r="P141" s="54">
        <v>0</v>
      </c>
    </row>
    <row r="142" spans="1:16" hidden="1" outlineLevel="1" collapsed="1">
      <c r="A142" s="12">
        <v>44531</v>
      </c>
      <c r="B142" s="54">
        <v>5.407</v>
      </c>
      <c r="C142" s="54">
        <v>3.9331999999999998</v>
      </c>
      <c r="D142" s="54">
        <v>6.0598999999999998</v>
      </c>
      <c r="E142" s="54">
        <v>2.7016</v>
      </c>
      <c r="F142" s="54">
        <v>0</v>
      </c>
      <c r="G142" s="54">
        <v>5.5971000000000002</v>
      </c>
      <c r="H142" s="54">
        <v>3.9470999999999998</v>
      </c>
      <c r="I142" s="54">
        <v>6.3483999999999998</v>
      </c>
      <c r="J142" s="54">
        <v>2.7016</v>
      </c>
      <c r="K142" s="54">
        <v>0</v>
      </c>
      <c r="L142" s="54">
        <v>0.68300000000000005</v>
      </c>
      <c r="M142" s="54">
        <v>0.8</v>
      </c>
      <c r="N142" s="54">
        <v>0.68079999999999996</v>
      </c>
      <c r="O142" s="54">
        <v>0</v>
      </c>
      <c r="P142" s="54">
        <v>0</v>
      </c>
    </row>
    <row r="143" spans="1:16" hidden="1" outlineLevel="1" collapsed="1">
      <c r="A143" s="12">
        <v>44562</v>
      </c>
      <c r="B143" s="54">
        <v>4.391</v>
      </c>
      <c r="C143" s="54">
        <v>5.5149999999999997</v>
      </c>
      <c r="D143" s="54">
        <v>4.2611999999999997</v>
      </c>
      <c r="E143" s="54">
        <v>2.5522999999999998</v>
      </c>
      <c r="F143" s="54">
        <v>2.9571999999999998</v>
      </c>
      <c r="G143" s="54">
        <v>4.5011000000000001</v>
      </c>
      <c r="H143" s="54">
        <v>5.5355999999999996</v>
      </c>
      <c r="I143" s="54">
        <v>4.3898000000000001</v>
      </c>
      <c r="J143" s="54">
        <v>2.5522999999999998</v>
      </c>
      <c r="K143" s="54">
        <v>2.9571999999999998</v>
      </c>
      <c r="L143" s="54">
        <v>0.70230000000000004</v>
      </c>
      <c r="M143" s="54">
        <v>0.8</v>
      </c>
      <c r="N143" s="54">
        <v>0.7</v>
      </c>
      <c r="O143" s="54">
        <v>0</v>
      </c>
      <c r="P143" s="54">
        <v>0</v>
      </c>
    </row>
    <row r="144" spans="1:16" hidden="1" outlineLevel="1" collapsed="1">
      <c r="A144" s="12">
        <v>44593</v>
      </c>
      <c r="B144" s="54">
        <v>3.9253</v>
      </c>
      <c r="C144" s="54">
        <v>2.7296999999999998</v>
      </c>
      <c r="D144" s="54">
        <v>4.1729000000000003</v>
      </c>
      <c r="E144" s="54">
        <v>3.2541000000000002</v>
      </c>
      <c r="F144" s="54">
        <v>0</v>
      </c>
      <c r="G144" s="54">
        <v>4.1292</v>
      </c>
      <c r="H144" s="54">
        <v>2.7357999999999998</v>
      </c>
      <c r="I144" s="54">
        <v>4.4381000000000004</v>
      </c>
      <c r="J144" s="54">
        <v>3.2541000000000002</v>
      </c>
      <c r="K144" s="54">
        <v>0</v>
      </c>
      <c r="L144" s="54">
        <v>0.46200000000000002</v>
      </c>
      <c r="M144" s="54">
        <v>0.8</v>
      </c>
      <c r="N144" s="54">
        <v>0.45879999999999999</v>
      </c>
      <c r="O144" s="54">
        <v>0</v>
      </c>
      <c r="P144" s="54">
        <v>0</v>
      </c>
    </row>
    <row r="145" spans="1:16" hidden="1" outlineLevel="1" collapsed="1">
      <c r="A145" s="12">
        <v>44621</v>
      </c>
      <c r="B145" s="54">
        <v>3.7326000000000001</v>
      </c>
      <c r="C145" s="54">
        <v>3.4144999999999999</v>
      </c>
      <c r="D145" s="54">
        <v>3.7465999999999999</v>
      </c>
      <c r="E145" s="54">
        <v>8.2111999999999998</v>
      </c>
      <c r="F145" s="54">
        <v>0</v>
      </c>
      <c r="G145" s="54">
        <v>3.9167999999999998</v>
      </c>
      <c r="H145" s="54">
        <v>3.4176000000000002</v>
      </c>
      <c r="I145" s="54">
        <v>3.9603000000000002</v>
      </c>
      <c r="J145" s="54">
        <v>11.525</v>
      </c>
      <c r="K145" s="54">
        <v>0</v>
      </c>
      <c r="L145" s="54">
        <v>0.77400000000000002</v>
      </c>
      <c r="M145" s="54">
        <v>0.79990000000000006</v>
      </c>
      <c r="N145" s="54">
        <v>0.81159999999999999</v>
      </c>
      <c r="O145" s="54">
        <v>0.01</v>
      </c>
      <c r="P145" s="54" t="s">
        <v>126</v>
      </c>
    </row>
    <row r="146" spans="1:16" hidden="1" outlineLevel="1" collapsed="1">
      <c r="A146" s="12">
        <v>44652</v>
      </c>
      <c r="B146" s="54">
        <v>3.8963999999999999</v>
      </c>
      <c r="C146" s="54">
        <v>3.0495000000000001</v>
      </c>
      <c r="D146" s="54">
        <v>4.0473999999999997</v>
      </c>
      <c r="E146" s="54">
        <v>6.7699999999999996E-2</v>
      </c>
      <c r="F146" s="54">
        <v>0.15</v>
      </c>
      <c r="G146" s="54">
        <v>4.0384000000000002</v>
      </c>
      <c r="H146" s="54">
        <v>3.0579999999999998</v>
      </c>
      <c r="I146" s="54">
        <v>4.2007000000000003</v>
      </c>
      <c r="J146" s="54">
        <v>4.25</v>
      </c>
      <c r="K146" s="54">
        <v>0.15</v>
      </c>
      <c r="L146" s="54">
        <v>0.63590000000000002</v>
      </c>
      <c r="M146" s="54">
        <v>0.8</v>
      </c>
      <c r="N146" s="54">
        <v>0.69399999999999995</v>
      </c>
      <c r="O146" s="54">
        <v>0.01</v>
      </c>
      <c r="P146" s="54">
        <v>0</v>
      </c>
    </row>
    <row r="147" spans="1:16" hidden="1" outlineLevel="1" collapsed="1">
      <c r="A147" s="12">
        <v>44682</v>
      </c>
      <c r="B147" s="54">
        <v>4.1113</v>
      </c>
      <c r="C147" s="54">
        <v>2.64</v>
      </c>
      <c r="D147" s="54">
        <v>4.3596000000000004</v>
      </c>
      <c r="E147" s="54">
        <v>3.75</v>
      </c>
      <c r="F147" s="54">
        <v>0</v>
      </c>
      <c r="G147" s="54">
        <v>4.2327000000000004</v>
      </c>
      <c r="H147" s="54">
        <v>2.6455000000000002</v>
      </c>
      <c r="I147" s="54">
        <v>4.5107999999999997</v>
      </c>
      <c r="J147" s="54">
        <v>3.75</v>
      </c>
      <c r="K147" s="54">
        <v>0</v>
      </c>
      <c r="L147" s="54">
        <v>0.70130000000000003</v>
      </c>
      <c r="M147" s="54">
        <v>0.8</v>
      </c>
      <c r="N147" s="54">
        <v>0.7</v>
      </c>
      <c r="O147" s="54">
        <v>0</v>
      </c>
      <c r="P147" s="54">
        <v>0</v>
      </c>
    </row>
    <row r="148" spans="1:16" hidden="1" outlineLevel="1" collapsed="1">
      <c r="A148" s="12">
        <v>44713</v>
      </c>
      <c r="B148" s="54">
        <v>5.8594999999999997</v>
      </c>
      <c r="C148" s="54">
        <v>4.1325000000000003</v>
      </c>
      <c r="D148" s="54">
        <v>6.1464999999999996</v>
      </c>
      <c r="E148" s="54">
        <v>5.1624999999999996</v>
      </c>
      <c r="F148" s="54">
        <v>3.0636000000000001</v>
      </c>
      <c r="G148" s="54">
        <v>6.6085000000000003</v>
      </c>
      <c r="H148" s="54">
        <v>4.1467000000000001</v>
      </c>
      <c r="I148" s="54">
        <v>7.0776000000000003</v>
      </c>
      <c r="J148" s="54">
        <v>5.1624999999999996</v>
      </c>
      <c r="K148" s="54">
        <v>3.0636000000000001</v>
      </c>
      <c r="L148" s="54">
        <v>0.33350000000000002</v>
      </c>
      <c r="M148" s="54">
        <v>0.8</v>
      </c>
      <c r="N148" s="54">
        <v>0.33129999999999998</v>
      </c>
      <c r="O148" s="54">
        <v>0</v>
      </c>
      <c r="P148" s="54">
        <v>0</v>
      </c>
    </row>
    <row r="149" spans="1:16" hidden="1" outlineLevel="1" collapsed="1">
      <c r="A149" s="12">
        <v>44743</v>
      </c>
      <c r="B149" s="54">
        <v>7.6252000000000004</v>
      </c>
      <c r="C149" s="54">
        <v>4.3231999999999999</v>
      </c>
      <c r="D149" s="54">
        <v>8.2354000000000003</v>
      </c>
      <c r="E149" s="54">
        <v>10.4703</v>
      </c>
      <c r="F149" s="54">
        <v>0</v>
      </c>
      <c r="G149" s="54">
        <v>8.0545000000000009</v>
      </c>
      <c r="H149" s="54">
        <v>4.3399000000000001</v>
      </c>
      <c r="I149" s="54">
        <v>8.7883999999999993</v>
      </c>
      <c r="J149" s="54">
        <v>10.4703</v>
      </c>
      <c r="K149" s="54">
        <v>0</v>
      </c>
      <c r="L149" s="54">
        <v>0.52200000000000002</v>
      </c>
      <c r="M149" s="54">
        <v>0.8</v>
      </c>
      <c r="N149" s="54">
        <v>0.51829999999999998</v>
      </c>
      <c r="O149" s="54">
        <v>0</v>
      </c>
      <c r="P149" s="54">
        <v>0</v>
      </c>
    </row>
    <row r="150" spans="1:16" hidden="1" outlineLevel="1" collapsed="1">
      <c r="A150" s="12">
        <v>44774</v>
      </c>
      <c r="B150" s="54">
        <v>8.0037000000000003</v>
      </c>
      <c r="C150" s="54">
        <v>3.3277000000000001</v>
      </c>
      <c r="D150" s="54">
        <v>9.5446000000000009</v>
      </c>
      <c r="E150" s="54">
        <v>0</v>
      </c>
      <c r="F150" s="54">
        <v>0</v>
      </c>
      <c r="G150" s="54">
        <v>8.4520999999999997</v>
      </c>
      <c r="H150" s="54">
        <v>3.3313000000000001</v>
      </c>
      <c r="I150" s="54">
        <v>10.2744</v>
      </c>
      <c r="J150" s="54">
        <v>0</v>
      </c>
      <c r="K150" s="54">
        <v>0</v>
      </c>
      <c r="L150" s="54">
        <v>0.57979999999999998</v>
      </c>
      <c r="M150" s="54">
        <v>0.8</v>
      </c>
      <c r="N150" s="54">
        <v>0.57850000000000001</v>
      </c>
      <c r="O150" s="54">
        <v>0</v>
      </c>
      <c r="P150" s="54">
        <v>0</v>
      </c>
    </row>
    <row r="151" spans="1:16" hidden="1" outlineLevel="1" collapsed="1">
      <c r="A151" s="12">
        <v>44805</v>
      </c>
      <c r="B151" s="54">
        <v>9.0946999999999996</v>
      </c>
      <c r="C151" s="54">
        <v>3.3549000000000002</v>
      </c>
      <c r="D151" s="54">
        <v>10.0924</v>
      </c>
      <c r="E151" s="54">
        <v>1</v>
      </c>
      <c r="F151" s="54">
        <v>0</v>
      </c>
      <c r="G151" s="54">
        <v>10.810600000000001</v>
      </c>
      <c r="H151" s="54">
        <v>3.5259999999999998</v>
      </c>
      <c r="I151" s="54">
        <v>12.2903</v>
      </c>
      <c r="J151" s="54">
        <v>1</v>
      </c>
      <c r="K151" s="54">
        <v>0</v>
      </c>
      <c r="L151" s="54">
        <v>0.61240000000000006</v>
      </c>
      <c r="M151" s="54">
        <v>0.21690000000000001</v>
      </c>
      <c r="N151" s="54">
        <v>0.63129999999999997</v>
      </c>
      <c r="O151" s="54">
        <v>0</v>
      </c>
      <c r="P151" s="54">
        <v>0</v>
      </c>
    </row>
    <row r="152" spans="1:16" hidden="1" outlineLevel="1" collapsed="1">
      <c r="A152" s="12">
        <v>44835</v>
      </c>
      <c r="B152" s="54">
        <v>9.1058000000000003</v>
      </c>
      <c r="C152" s="54">
        <v>3.4195000000000002</v>
      </c>
      <c r="D152" s="54">
        <v>11.4389</v>
      </c>
      <c r="E152" s="54">
        <v>0</v>
      </c>
      <c r="F152" s="54">
        <v>0</v>
      </c>
      <c r="G152" s="54">
        <v>9.8684999999999992</v>
      </c>
      <c r="H152" s="54">
        <v>3.4338000000000002</v>
      </c>
      <c r="I152" s="54">
        <v>12.835599999999999</v>
      </c>
      <c r="J152" s="54">
        <v>0</v>
      </c>
      <c r="K152" s="54">
        <v>0</v>
      </c>
      <c r="L152" s="54">
        <v>0.69510000000000005</v>
      </c>
      <c r="M152" s="54">
        <v>0.8</v>
      </c>
      <c r="N152" s="54">
        <v>0.69310000000000005</v>
      </c>
      <c r="O152" s="54">
        <v>0</v>
      </c>
      <c r="P152" s="54">
        <v>0</v>
      </c>
    </row>
    <row r="153" spans="1:16" hidden="1" outlineLevel="1" collapsed="1">
      <c r="A153" s="12">
        <v>44866</v>
      </c>
      <c r="B153" s="54">
        <v>11.3332</v>
      </c>
      <c r="C153" s="54">
        <v>3.1549999999999998</v>
      </c>
      <c r="D153" s="54">
        <v>12.215999999999999</v>
      </c>
      <c r="E153" s="54">
        <v>8</v>
      </c>
      <c r="F153" s="54">
        <v>0</v>
      </c>
      <c r="G153" s="54">
        <v>11.7897</v>
      </c>
      <c r="H153" s="54">
        <v>3.181</v>
      </c>
      <c r="I153" s="54">
        <v>12.751799999999999</v>
      </c>
      <c r="J153" s="54">
        <v>8</v>
      </c>
      <c r="K153" s="54">
        <v>0</v>
      </c>
      <c r="L153" s="54">
        <v>0.7026</v>
      </c>
      <c r="M153" s="54">
        <v>0.8</v>
      </c>
      <c r="N153" s="54">
        <v>0.7</v>
      </c>
      <c r="O153" s="54">
        <v>0</v>
      </c>
      <c r="P153" s="54">
        <v>0</v>
      </c>
    </row>
    <row r="154" spans="1:16" hidden="1" outlineLevel="1" collapsed="1">
      <c r="A154" s="12">
        <v>44896</v>
      </c>
      <c r="B154" s="54">
        <v>10.471399999999999</v>
      </c>
      <c r="C154" s="54">
        <v>2.3908</v>
      </c>
      <c r="D154" s="54">
        <v>11.6945</v>
      </c>
      <c r="E154" s="54">
        <v>0</v>
      </c>
      <c r="F154" s="54">
        <v>0</v>
      </c>
      <c r="G154" s="54">
        <v>11.8636</v>
      </c>
      <c r="H154" s="54">
        <v>2.4055</v>
      </c>
      <c r="I154" s="54">
        <v>13.5169</v>
      </c>
      <c r="J154" s="54">
        <v>0</v>
      </c>
      <c r="K154" s="54">
        <v>0</v>
      </c>
      <c r="L154" s="54">
        <v>0.68600000000000005</v>
      </c>
      <c r="M154" s="54">
        <v>0.8</v>
      </c>
      <c r="N154" s="54">
        <v>0.68489999999999995</v>
      </c>
      <c r="O154" s="54">
        <v>0</v>
      </c>
      <c r="P154" s="54">
        <v>0</v>
      </c>
    </row>
    <row r="155" spans="1:16" hidden="1" outlineLevel="1" collapsed="1">
      <c r="A155" s="12">
        <v>44927</v>
      </c>
      <c r="B155" s="54">
        <v>12.6395</v>
      </c>
      <c r="C155" s="54">
        <v>2.2326999999999999</v>
      </c>
      <c r="D155" s="54">
        <v>13.3408</v>
      </c>
      <c r="E155" s="54">
        <v>0</v>
      </c>
      <c r="F155" s="54">
        <v>0</v>
      </c>
      <c r="G155" s="54">
        <v>13.5036</v>
      </c>
      <c r="H155" s="54">
        <v>2.2505999999999999</v>
      </c>
      <c r="I155" s="54">
        <v>14.31</v>
      </c>
      <c r="J155" s="54">
        <v>0</v>
      </c>
      <c r="K155" s="54">
        <v>0</v>
      </c>
      <c r="L155" s="54">
        <v>0.70120000000000005</v>
      </c>
      <c r="M155" s="54">
        <v>0.8</v>
      </c>
      <c r="N155" s="54">
        <v>0.7</v>
      </c>
      <c r="O155" s="54">
        <v>0</v>
      </c>
      <c r="P155" s="54">
        <v>0</v>
      </c>
    </row>
    <row r="156" spans="1:16" hidden="1" outlineLevel="1" collapsed="1">
      <c r="A156" s="12">
        <v>44958</v>
      </c>
      <c r="B156" s="54">
        <v>11.858599999999999</v>
      </c>
      <c r="C156" s="54">
        <v>2.7881</v>
      </c>
      <c r="D156" s="54">
        <v>13.32</v>
      </c>
      <c r="E156" s="54">
        <v>0</v>
      </c>
      <c r="F156" s="54">
        <v>0</v>
      </c>
      <c r="G156" s="54">
        <v>13.952999999999999</v>
      </c>
      <c r="H156" s="54">
        <v>3.1196000000000002</v>
      </c>
      <c r="I156" s="54">
        <v>15.6518</v>
      </c>
      <c r="J156" s="54">
        <v>0</v>
      </c>
      <c r="K156" s="54">
        <v>0</v>
      </c>
      <c r="L156" s="54">
        <v>0.90580000000000005</v>
      </c>
      <c r="M156" s="54">
        <v>1.2766999999999999</v>
      </c>
      <c r="N156" s="54">
        <v>0.83750000000000002</v>
      </c>
      <c r="O156" s="54">
        <v>0</v>
      </c>
      <c r="P156" s="54">
        <v>0</v>
      </c>
    </row>
    <row r="157" spans="1:16" hidden="1" outlineLevel="1" collapsed="1">
      <c r="A157" s="12">
        <v>44986</v>
      </c>
      <c r="B157" s="54">
        <v>13.8697</v>
      </c>
      <c r="C157" s="54">
        <v>3.7332000000000001</v>
      </c>
      <c r="D157" s="54">
        <v>14.455500000000001</v>
      </c>
      <c r="E157" s="54">
        <v>0.01</v>
      </c>
      <c r="F157" s="54">
        <v>0</v>
      </c>
      <c r="G157" s="54">
        <v>14.488</v>
      </c>
      <c r="H157" s="54">
        <v>3.7635999999999998</v>
      </c>
      <c r="I157" s="54">
        <v>15.0793</v>
      </c>
      <c r="J157" s="54">
        <v>0</v>
      </c>
      <c r="K157" s="54">
        <v>0</v>
      </c>
      <c r="L157" s="54">
        <v>0.3281</v>
      </c>
      <c r="M157" s="54">
        <v>0.6</v>
      </c>
      <c r="N157" s="54">
        <v>0.34939999999999999</v>
      </c>
      <c r="O157" s="54">
        <v>0.01</v>
      </c>
      <c r="P157" s="54">
        <v>0</v>
      </c>
    </row>
    <row r="158" spans="1:16" hidden="1" outlineLevel="1" collapsed="1">
      <c r="A158" s="12">
        <v>45017</v>
      </c>
      <c r="B158" s="54">
        <v>12.709</v>
      </c>
      <c r="C158" s="54">
        <v>2.5514000000000001</v>
      </c>
      <c r="D158" s="54">
        <v>12.9617</v>
      </c>
      <c r="E158" s="54">
        <v>0</v>
      </c>
      <c r="F158" s="54">
        <v>0.6</v>
      </c>
      <c r="G158" s="54">
        <v>12.746</v>
      </c>
      <c r="H158" s="54">
        <v>2.5514000000000001</v>
      </c>
      <c r="I158" s="54">
        <v>12.9998</v>
      </c>
      <c r="J158" s="54">
        <v>0</v>
      </c>
      <c r="K158" s="54">
        <v>0</v>
      </c>
      <c r="L158" s="54">
        <v>0.4214</v>
      </c>
      <c r="M158" s="54">
        <v>1.06E-2</v>
      </c>
      <c r="N158" s="54">
        <v>0.41849999999999998</v>
      </c>
      <c r="O158" s="54">
        <v>0</v>
      </c>
      <c r="P158" s="54">
        <v>0.6</v>
      </c>
    </row>
    <row r="159" spans="1:16" hidden="1" outlineLevel="1" collapsed="1">
      <c r="A159" s="12">
        <v>45047</v>
      </c>
      <c r="B159" s="54">
        <v>13.332700000000001</v>
      </c>
      <c r="C159" s="54">
        <v>2.0726</v>
      </c>
      <c r="D159" s="54">
        <v>13.488300000000001</v>
      </c>
      <c r="E159" s="54">
        <v>0</v>
      </c>
      <c r="F159" s="54">
        <v>4.75</v>
      </c>
      <c r="G159" s="54">
        <v>13.500299999999999</v>
      </c>
      <c r="H159" s="54">
        <v>2.2010000000000001</v>
      </c>
      <c r="I159" s="54">
        <v>13.6363</v>
      </c>
      <c r="J159" s="54">
        <v>0</v>
      </c>
      <c r="K159" s="54">
        <v>4.75</v>
      </c>
      <c r="L159" s="54">
        <v>0.69650000000000001</v>
      </c>
      <c r="M159" s="54">
        <v>1.2776000000000001</v>
      </c>
      <c r="N159" s="54">
        <v>0.59819999999999995</v>
      </c>
      <c r="O159" s="54">
        <v>0</v>
      </c>
      <c r="P159" s="54">
        <v>0</v>
      </c>
    </row>
    <row r="160" spans="1:16" hidden="1" outlineLevel="1" collapsed="1">
      <c r="A160" s="12">
        <v>45078</v>
      </c>
      <c r="B160" s="54">
        <v>13.0001</v>
      </c>
      <c r="C160" s="54">
        <v>2.4182000000000001</v>
      </c>
      <c r="D160" s="54">
        <v>13.0939</v>
      </c>
      <c r="E160" s="54">
        <v>0</v>
      </c>
      <c r="F160" s="54">
        <v>0</v>
      </c>
      <c r="G160" s="54">
        <v>13.141999999999999</v>
      </c>
      <c r="H160" s="54">
        <v>2.4554999999999998</v>
      </c>
      <c r="I160" s="54">
        <v>13.235799999999999</v>
      </c>
      <c r="J160" s="54">
        <v>0</v>
      </c>
      <c r="K160" s="54">
        <v>0</v>
      </c>
      <c r="L160" s="54">
        <v>0.29480000000000001</v>
      </c>
      <c r="M160" s="54">
        <v>0.6</v>
      </c>
      <c r="N160" s="54">
        <v>0.2898</v>
      </c>
      <c r="O160" s="54">
        <v>0</v>
      </c>
      <c r="P160" s="54">
        <v>0</v>
      </c>
    </row>
    <row r="161" spans="1:16" hidden="1" outlineLevel="1" collapsed="1">
      <c r="A161" s="12">
        <v>45108</v>
      </c>
      <c r="B161" s="54">
        <v>12.6372</v>
      </c>
      <c r="C161" s="54">
        <v>2.9041000000000001</v>
      </c>
      <c r="D161" s="54">
        <v>12.9381</v>
      </c>
      <c r="E161" s="54">
        <v>2.75</v>
      </c>
      <c r="F161" s="54">
        <v>4.1158000000000001</v>
      </c>
      <c r="G161" s="54">
        <v>12.66</v>
      </c>
      <c r="H161" s="54">
        <v>2.9136000000000002</v>
      </c>
      <c r="I161" s="54">
        <v>12.960699999999999</v>
      </c>
      <c r="J161" s="54">
        <v>2.75</v>
      </c>
      <c r="K161" s="54">
        <v>4.1158000000000001</v>
      </c>
      <c r="L161" s="54">
        <v>0.77270000000000005</v>
      </c>
      <c r="M161" s="54">
        <v>0.6</v>
      </c>
      <c r="N161" s="54">
        <v>0.78420000000000001</v>
      </c>
      <c r="O161" s="54">
        <v>0</v>
      </c>
      <c r="P161" s="54">
        <v>0</v>
      </c>
    </row>
    <row r="162" spans="1:16" hidden="1" outlineLevel="1" collapsed="1">
      <c r="A162" s="12">
        <v>45139</v>
      </c>
      <c r="B162" s="54">
        <v>11.8901</v>
      </c>
      <c r="C162" s="54">
        <v>2.6772</v>
      </c>
      <c r="D162" s="54">
        <v>11.988899999999999</v>
      </c>
      <c r="E162" s="54">
        <v>0</v>
      </c>
      <c r="F162" s="54">
        <v>0</v>
      </c>
      <c r="G162" s="54">
        <v>12.142099999999999</v>
      </c>
      <c r="H162" s="54">
        <v>2.6972999999999998</v>
      </c>
      <c r="I162" s="54">
        <v>12.2445</v>
      </c>
      <c r="J162" s="54">
        <v>0</v>
      </c>
      <c r="K162" s="54">
        <v>0</v>
      </c>
      <c r="L162" s="54">
        <v>0.1545</v>
      </c>
      <c r="M162" s="54">
        <v>0.6</v>
      </c>
      <c r="N162" s="54">
        <v>0.15240000000000001</v>
      </c>
      <c r="O162" s="54">
        <v>0</v>
      </c>
      <c r="P162" s="54">
        <v>0</v>
      </c>
    </row>
    <row r="163" spans="1:16" hidden="1" outlineLevel="1" collapsed="1">
      <c r="A163" s="12">
        <v>45170</v>
      </c>
      <c r="B163" s="54">
        <v>11.334300000000001</v>
      </c>
      <c r="C163" s="54">
        <v>3.2519999999999998</v>
      </c>
      <c r="D163" s="54">
        <v>11.4221</v>
      </c>
      <c r="E163" s="54">
        <v>9</v>
      </c>
      <c r="F163" s="54">
        <v>0</v>
      </c>
      <c r="G163" s="54">
        <v>11.497199999999999</v>
      </c>
      <c r="H163" s="54">
        <v>3.3239999999999998</v>
      </c>
      <c r="I163" s="54">
        <v>11.584899999999999</v>
      </c>
      <c r="J163" s="54">
        <v>9</v>
      </c>
      <c r="K163" s="54">
        <v>0</v>
      </c>
      <c r="L163" s="54">
        <v>0.1221</v>
      </c>
      <c r="M163" s="54">
        <v>0.6</v>
      </c>
      <c r="N163" s="54">
        <v>0.1125</v>
      </c>
      <c r="O163" s="54">
        <v>0</v>
      </c>
      <c r="P163" s="54">
        <v>0</v>
      </c>
    </row>
    <row r="164" spans="1:16" hidden="1" outlineLevel="1" collapsed="1">
      <c r="A164" s="12">
        <v>45200</v>
      </c>
      <c r="B164" s="54">
        <v>9.2368000000000006</v>
      </c>
      <c r="C164" s="54">
        <v>2.9674999999999998</v>
      </c>
      <c r="D164" s="54">
        <v>9.5349000000000004</v>
      </c>
      <c r="E164" s="54">
        <v>0</v>
      </c>
      <c r="F164" s="54">
        <v>0</v>
      </c>
      <c r="G164" s="54">
        <v>9.3156999999999996</v>
      </c>
      <c r="H164" s="54">
        <v>2.9824000000000002</v>
      </c>
      <c r="I164" s="54">
        <v>9.6175999999999995</v>
      </c>
      <c r="J164" s="54">
        <v>0</v>
      </c>
      <c r="K164" s="54">
        <v>0</v>
      </c>
      <c r="L164" s="54">
        <v>0.27529999999999999</v>
      </c>
      <c r="M164" s="54">
        <v>0.6</v>
      </c>
      <c r="N164" s="54">
        <v>0.26440000000000002</v>
      </c>
      <c r="O164" s="54">
        <v>0</v>
      </c>
      <c r="P164" s="54">
        <v>0</v>
      </c>
    </row>
    <row r="165" spans="1:16" collapsed="1">
      <c r="A165" s="12">
        <v>45231</v>
      </c>
      <c r="B165" s="54">
        <v>8.4498999999999995</v>
      </c>
      <c r="C165" s="54">
        <v>5.2934999999999999</v>
      </c>
      <c r="D165" s="54">
        <v>8.532</v>
      </c>
      <c r="E165" s="54">
        <v>0</v>
      </c>
      <c r="F165" s="54">
        <v>0</v>
      </c>
      <c r="G165" s="54">
        <v>8.6342999999999996</v>
      </c>
      <c r="H165" s="54">
        <v>5.3014000000000001</v>
      </c>
      <c r="I165" s="54">
        <v>8.7227999999999994</v>
      </c>
      <c r="J165" s="54">
        <v>0</v>
      </c>
      <c r="K165" s="54">
        <v>0</v>
      </c>
      <c r="L165" s="54">
        <v>0.15390000000000001</v>
      </c>
      <c r="M165" s="54">
        <v>0.05</v>
      </c>
      <c r="N165" s="54">
        <v>0.15409999999999999</v>
      </c>
      <c r="O165" s="54">
        <v>0</v>
      </c>
      <c r="P165" s="54">
        <v>0</v>
      </c>
    </row>
    <row r="166" spans="1:16">
      <c r="A166" s="12">
        <v>45261</v>
      </c>
      <c r="B166" s="54">
        <v>8.0029000000000003</v>
      </c>
      <c r="C166" s="54">
        <v>3.5674999999999999</v>
      </c>
      <c r="D166" s="54">
        <v>8.0599000000000007</v>
      </c>
      <c r="E166" s="54">
        <v>0</v>
      </c>
      <c r="F166" s="54">
        <v>0</v>
      </c>
      <c r="G166" s="54">
        <v>8.2588000000000008</v>
      </c>
      <c r="H166" s="54">
        <v>4.0434000000000001</v>
      </c>
      <c r="I166" s="54">
        <v>8.3064</v>
      </c>
      <c r="J166" s="54">
        <v>0</v>
      </c>
      <c r="K166" s="54">
        <v>0</v>
      </c>
      <c r="L166" s="54">
        <v>0.1694</v>
      </c>
      <c r="M166" s="54">
        <v>0.83250000000000002</v>
      </c>
      <c r="N166" s="54">
        <v>0.1275</v>
      </c>
      <c r="O166" s="54">
        <v>0</v>
      </c>
      <c r="P166" s="54">
        <v>0</v>
      </c>
    </row>
    <row r="167" spans="1:16">
      <c r="A167" s="12">
        <v>45292</v>
      </c>
      <c r="B167" s="54">
        <v>8.6364999999999998</v>
      </c>
      <c r="C167" s="54">
        <v>3.8094999999999999</v>
      </c>
      <c r="D167" s="54">
        <v>8.7260000000000009</v>
      </c>
      <c r="E167" s="54">
        <v>11.9834</v>
      </c>
      <c r="F167" s="54">
        <v>0</v>
      </c>
      <c r="G167" s="54">
        <v>8.7489000000000008</v>
      </c>
      <c r="H167" s="54">
        <v>3.8451</v>
      </c>
      <c r="I167" s="54">
        <v>8.8401999999999994</v>
      </c>
      <c r="J167" s="54">
        <v>11.9834</v>
      </c>
      <c r="K167" s="54">
        <v>0</v>
      </c>
      <c r="L167" s="54">
        <v>0.1797</v>
      </c>
      <c r="M167" s="54">
        <v>0.05</v>
      </c>
      <c r="N167" s="54">
        <v>0.18149999999999999</v>
      </c>
      <c r="O167" s="54">
        <v>0</v>
      </c>
      <c r="P167" s="54">
        <v>0</v>
      </c>
    </row>
    <row r="168" spans="1:16">
      <c r="A168" s="12">
        <v>45323</v>
      </c>
      <c r="B168" s="54">
        <v>8.3552999999999997</v>
      </c>
      <c r="C168" s="54">
        <v>7.2858999999999998</v>
      </c>
      <c r="D168" s="54">
        <v>8.3861000000000008</v>
      </c>
      <c r="E168" s="54">
        <v>0</v>
      </c>
      <c r="F168" s="54">
        <v>0</v>
      </c>
      <c r="G168" s="54">
        <v>8.5227000000000004</v>
      </c>
      <c r="H168" s="54">
        <v>7.2937000000000003</v>
      </c>
      <c r="I168" s="54">
        <v>8.5587</v>
      </c>
      <c r="J168" s="54">
        <v>0</v>
      </c>
      <c r="K168" s="54">
        <v>0</v>
      </c>
      <c r="L168" s="54">
        <v>0.1386</v>
      </c>
      <c r="M168" s="54">
        <v>0.05</v>
      </c>
      <c r="N168" s="54">
        <v>0.13880000000000001</v>
      </c>
      <c r="O168" s="54">
        <v>0</v>
      </c>
      <c r="P168" s="54">
        <v>0</v>
      </c>
    </row>
    <row r="169" spans="1:16">
      <c r="A169" s="12">
        <v>45352</v>
      </c>
      <c r="B169" s="54">
        <v>8.6676000000000002</v>
      </c>
      <c r="C169" s="54">
        <v>4.3849999999999998</v>
      </c>
      <c r="D169" s="54">
        <v>8.7416999999999998</v>
      </c>
      <c r="E169" s="54">
        <v>0</v>
      </c>
      <c r="F169" s="54">
        <v>0</v>
      </c>
      <c r="G169" s="54">
        <v>8.827</v>
      </c>
      <c r="H169" s="54">
        <v>4.5541999999999998</v>
      </c>
      <c r="I169" s="54">
        <v>8.8994999999999997</v>
      </c>
      <c r="J169" s="54">
        <v>0</v>
      </c>
      <c r="K169" s="54">
        <v>0</v>
      </c>
      <c r="L169" s="54">
        <v>0.20039999999999999</v>
      </c>
      <c r="M169" s="54">
        <v>0.05</v>
      </c>
      <c r="N169" s="54">
        <v>0.20580000000000001</v>
      </c>
      <c r="O169" s="54">
        <v>0</v>
      </c>
      <c r="P169" s="54">
        <v>0</v>
      </c>
    </row>
    <row r="170" spans="1:16">
      <c r="A170" s="12">
        <v>45383</v>
      </c>
      <c r="B170" s="54">
        <v>8.7204999999999995</v>
      </c>
      <c r="C170" s="54">
        <v>4.6902999999999997</v>
      </c>
      <c r="D170" s="54">
        <v>8.8535000000000004</v>
      </c>
      <c r="E170" s="54">
        <v>0</v>
      </c>
      <c r="F170" s="54">
        <v>0</v>
      </c>
      <c r="G170" s="54">
        <v>8.9543999999999997</v>
      </c>
      <c r="H170" s="54">
        <v>4.7133000000000003</v>
      </c>
      <c r="I170" s="54">
        <v>9.0976999999999997</v>
      </c>
      <c r="J170" s="54">
        <v>0</v>
      </c>
      <c r="K170" s="54">
        <v>0</v>
      </c>
      <c r="L170" s="54">
        <v>0.21859999999999999</v>
      </c>
      <c r="M170" s="54">
        <v>0.05</v>
      </c>
      <c r="N170" s="54">
        <v>0.21959999999999999</v>
      </c>
      <c r="O170" s="54">
        <v>0</v>
      </c>
      <c r="P170" s="54">
        <v>0</v>
      </c>
    </row>
    <row r="171" spans="1:16">
      <c r="A171" s="12">
        <v>45413</v>
      </c>
      <c r="B171" s="54">
        <v>8.7104999999999997</v>
      </c>
      <c r="C171" s="54">
        <v>3.8795000000000002</v>
      </c>
      <c r="D171" s="54">
        <v>8.8888999999999996</v>
      </c>
      <c r="E171" s="54">
        <v>0</v>
      </c>
      <c r="F171" s="54">
        <v>0</v>
      </c>
      <c r="G171" s="54">
        <v>8.7509999999999994</v>
      </c>
      <c r="H171" s="54">
        <v>3.9026999999999998</v>
      </c>
      <c r="I171" s="54">
        <v>8.9298000000000002</v>
      </c>
      <c r="J171" s="54">
        <v>0</v>
      </c>
      <c r="K171" s="54">
        <v>0</v>
      </c>
      <c r="L171" s="54">
        <v>0.50700000000000001</v>
      </c>
      <c r="M171" s="54">
        <v>0.05</v>
      </c>
      <c r="N171" s="54">
        <v>0.52790000000000004</v>
      </c>
      <c r="O171" s="54">
        <v>0</v>
      </c>
      <c r="P171" s="54">
        <v>0</v>
      </c>
    </row>
    <row r="172" spans="1:16">
      <c r="A172" s="12">
        <v>45444</v>
      </c>
      <c r="B172" s="54">
        <v>6.2747000000000002</v>
      </c>
      <c r="C172" s="54">
        <v>4.1124000000000001</v>
      </c>
      <c r="D172" s="54">
        <v>6.3148999999999997</v>
      </c>
      <c r="E172" s="54">
        <v>0</v>
      </c>
      <c r="F172" s="54">
        <v>0</v>
      </c>
      <c r="G172" s="54">
        <v>7.0027999999999997</v>
      </c>
      <c r="H172" s="54">
        <v>4.1870000000000003</v>
      </c>
      <c r="I172" s="54">
        <v>7.0606</v>
      </c>
      <c r="J172" s="54">
        <v>0</v>
      </c>
      <c r="K172" s="54">
        <v>0</v>
      </c>
      <c r="L172" s="54">
        <v>0.38969999999999999</v>
      </c>
      <c r="M172" s="54">
        <v>0.05</v>
      </c>
      <c r="N172" s="54">
        <v>0.39079999999999998</v>
      </c>
      <c r="O172" s="54">
        <v>0</v>
      </c>
      <c r="P172" s="54">
        <v>0</v>
      </c>
    </row>
    <row r="173" spans="1:16">
      <c r="A173" s="12">
        <v>45474</v>
      </c>
      <c r="B173" s="54">
        <v>6.6193999999999997</v>
      </c>
      <c r="C173" s="54">
        <v>2.8563000000000001</v>
      </c>
      <c r="D173" s="54">
        <v>6.7237999999999998</v>
      </c>
      <c r="E173" s="54">
        <v>0</v>
      </c>
      <c r="F173" s="54">
        <v>0</v>
      </c>
      <c r="G173" s="54">
        <v>7.07</v>
      </c>
      <c r="H173" s="54">
        <v>2.8668</v>
      </c>
      <c r="I173" s="54">
        <v>7.1947000000000001</v>
      </c>
      <c r="J173" s="54">
        <v>0</v>
      </c>
      <c r="K173" s="54">
        <v>0</v>
      </c>
      <c r="L173" s="54">
        <v>0.28639999999999999</v>
      </c>
      <c r="M173" s="54">
        <v>0.05</v>
      </c>
      <c r="N173" s="54">
        <v>0.2868</v>
      </c>
      <c r="O173" s="54">
        <v>0</v>
      </c>
      <c r="P173" s="54">
        <v>0</v>
      </c>
    </row>
    <row r="174" spans="1:16">
      <c r="A174" s="12">
        <v>45505</v>
      </c>
      <c r="B174" s="54">
        <v>6.1955</v>
      </c>
      <c r="C174" s="54">
        <v>4.9789000000000003</v>
      </c>
      <c r="D174" s="54">
        <v>6.2187999999999999</v>
      </c>
      <c r="E174" s="54">
        <v>0</v>
      </c>
      <c r="F174" s="54">
        <v>0</v>
      </c>
      <c r="G174" s="54">
        <v>6.9512999999999998</v>
      </c>
      <c r="H174" s="54">
        <v>5.1079999999999997</v>
      </c>
      <c r="I174" s="54">
        <v>6.99</v>
      </c>
      <c r="J174" s="54">
        <v>0</v>
      </c>
      <c r="K174" s="54">
        <v>0</v>
      </c>
      <c r="L174" s="54">
        <v>0.13059999999999999</v>
      </c>
      <c r="M174" s="54">
        <v>0.05</v>
      </c>
      <c r="N174" s="54">
        <v>0.13089999999999999</v>
      </c>
      <c r="O174" s="54">
        <v>0</v>
      </c>
      <c r="P174" s="54">
        <v>0</v>
      </c>
    </row>
    <row r="175" spans="1:16">
      <c r="A175" s="12">
        <v>45536</v>
      </c>
      <c r="B175" s="54">
        <v>6.4306000000000001</v>
      </c>
      <c r="C175" s="54">
        <v>2.5007999999999999</v>
      </c>
      <c r="D175" s="54">
        <v>6.5373000000000001</v>
      </c>
      <c r="E175" s="54">
        <v>0</v>
      </c>
      <c r="F175" s="54">
        <v>0</v>
      </c>
      <c r="G175" s="54">
        <v>6.8011999999999997</v>
      </c>
      <c r="H175" s="54">
        <v>2.5547</v>
      </c>
      <c r="I175" s="54">
        <v>6.9207000000000001</v>
      </c>
      <c r="J175" s="54">
        <v>0</v>
      </c>
      <c r="K175" s="54">
        <v>0</v>
      </c>
      <c r="L175" s="54">
        <v>7.7499999999999999E-2</v>
      </c>
      <c r="M175" s="54">
        <v>0.05</v>
      </c>
      <c r="N175" s="54">
        <v>7.7799999999999994E-2</v>
      </c>
      <c r="O175" s="54">
        <v>0</v>
      </c>
      <c r="P175" s="54">
        <v>0</v>
      </c>
    </row>
    <row r="176" spans="1:16">
      <c r="A176" s="12">
        <v>45566</v>
      </c>
      <c r="B176" s="54">
        <v>6.9043999999999999</v>
      </c>
      <c r="C176" s="54">
        <v>3.2841</v>
      </c>
      <c r="D176" s="54">
        <v>6.9903000000000004</v>
      </c>
      <c r="E176" s="54">
        <v>0</v>
      </c>
      <c r="F176" s="54">
        <v>0</v>
      </c>
      <c r="G176" s="54">
        <v>7.4614000000000003</v>
      </c>
      <c r="H176" s="54">
        <v>3.6945999999999999</v>
      </c>
      <c r="I176" s="54">
        <v>7.5434999999999999</v>
      </c>
      <c r="J176" s="54">
        <v>0</v>
      </c>
      <c r="K176" s="54">
        <v>0</v>
      </c>
      <c r="L176" s="54">
        <v>0.17449999999999999</v>
      </c>
      <c r="M176" s="54">
        <v>0.9456</v>
      </c>
      <c r="N176" s="54">
        <v>0.13800000000000001</v>
      </c>
      <c r="O176" s="54">
        <v>0</v>
      </c>
      <c r="P176" s="54">
        <v>0</v>
      </c>
    </row>
    <row r="177" spans="1:16">
      <c r="A177" s="12">
        <v>45597</v>
      </c>
      <c r="B177" s="54">
        <v>6.9774000000000003</v>
      </c>
      <c r="C177" s="54">
        <v>4.0263</v>
      </c>
      <c r="D177" s="54">
        <v>6.9927999999999999</v>
      </c>
      <c r="E177" s="54">
        <v>0</v>
      </c>
      <c r="F177" s="54">
        <v>0</v>
      </c>
      <c r="G177" s="54">
        <v>7.29</v>
      </c>
      <c r="H177" s="54">
        <v>4.6908000000000003</v>
      </c>
      <c r="I177" s="54">
        <v>7.3017000000000003</v>
      </c>
      <c r="J177" s="54">
        <v>0</v>
      </c>
      <c r="K177" s="54">
        <v>0</v>
      </c>
      <c r="L177" s="54">
        <v>0.114</v>
      </c>
      <c r="M177" s="54">
        <v>0.91720000000000002</v>
      </c>
      <c r="N177" s="54">
        <v>9.6799999999999997E-2</v>
      </c>
      <c r="O177" s="54">
        <v>0</v>
      </c>
      <c r="P177" s="5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53" customWidth="1"/>
    <col min="2" max="2" width="9.88671875" style="25" customWidth="1"/>
    <col min="3" max="16" width="7.88671875" style="25" customWidth="1"/>
    <col min="17" max="16384" width="9.109375" style="25"/>
  </cols>
  <sheetData>
    <row r="1" spans="1:16">
      <c r="A1" s="36" t="s">
        <v>157</v>
      </c>
    </row>
    <row r="2" spans="1:16" ht="5.25" customHeight="1"/>
    <row r="3" spans="1:16" ht="27" customHeight="1">
      <c r="A3" s="233" t="s">
        <v>112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256" t="s">
        <v>16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257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258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43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t="12.75" hidden="1" customHeight="1" outlineLevel="1">
      <c r="A11" s="12">
        <v>40544</v>
      </c>
      <c r="B11" s="54">
        <v>8.7093000000000007</v>
      </c>
      <c r="C11" s="54">
        <v>4.7405999999999997</v>
      </c>
      <c r="D11" s="54">
        <v>9.4025999999999996</v>
      </c>
      <c r="E11" s="54">
        <v>10.79</v>
      </c>
      <c r="F11" s="54">
        <v>14.3056</v>
      </c>
      <c r="G11" s="54">
        <v>11.9255</v>
      </c>
      <c r="H11" s="54">
        <v>6.5077999999999996</v>
      </c>
      <c r="I11" s="54">
        <v>13.454800000000001</v>
      </c>
      <c r="J11" s="54">
        <v>15.287699999999999</v>
      </c>
      <c r="K11" s="54">
        <v>18.18</v>
      </c>
      <c r="L11" s="54">
        <v>6.7812999999999999</v>
      </c>
      <c r="M11" s="54">
        <v>3.0962999999999998</v>
      </c>
      <c r="N11" s="54">
        <v>7.5685000000000002</v>
      </c>
      <c r="O11" s="54">
        <v>7.8707000000000003</v>
      </c>
      <c r="P11" s="54">
        <v>8.8943999999999992</v>
      </c>
    </row>
    <row r="12" spans="1:16" ht="12.75" hidden="1" customHeight="1" outlineLevel="1">
      <c r="A12" s="12">
        <v>40575</v>
      </c>
      <c r="B12" s="54">
        <v>9.0582999999999991</v>
      </c>
      <c r="C12" s="54">
        <v>5.5525000000000002</v>
      </c>
      <c r="D12" s="54">
        <v>9.0497999999999994</v>
      </c>
      <c r="E12" s="54">
        <v>12.7232</v>
      </c>
      <c r="F12" s="54">
        <v>15.3971</v>
      </c>
      <c r="G12" s="54">
        <v>12.459899999999999</v>
      </c>
      <c r="H12" s="54">
        <v>7.4119999999999999</v>
      </c>
      <c r="I12" s="54">
        <v>13.0632</v>
      </c>
      <c r="J12" s="54">
        <v>16.825600000000001</v>
      </c>
      <c r="K12" s="54">
        <v>17.59</v>
      </c>
      <c r="L12" s="54">
        <v>6.5212000000000003</v>
      </c>
      <c r="M12" s="54">
        <v>3.601</v>
      </c>
      <c r="N12" s="54">
        <v>6.9608999999999996</v>
      </c>
      <c r="O12" s="54">
        <v>8.3469999999999995</v>
      </c>
      <c r="P12" s="54">
        <v>9.9214000000000002</v>
      </c>
    </row>
    <row r="13" spans="1:16" ht="12.75" hidden="1" customHeight="1" outlineLevel="1">
      <c r="A13" s="12">
        <v>40603</v>
      </c>
      <c r="B13" s="54">
        <v>9.0493000000000006</v>
      </c>
      <c r="C13" s="54">
        <v>7.7317</v>
      </c>
      <c r="D13" s="54">
        <v>8.5714000000000006</v>
      </c>
      <c r="E13" s="54">
        <v>10.8375</v>
      </c>
      <c r="F13" s="54">
        <v>16.614100000000001</v>
      </c>
      <c r="G13" s="54">
        <v>12.838100000000001</v>
      </c>
      <c r="H13" s="54">
        <v>11.1424</v>
      </c>
      <c r="I13" s="54">
        <v>12.4399</v>
      </c>
      <c r="J13" s="54">
        <v>14.8353</v>
      </c>
      <c r="K13" s="54">
        <v>19.424399999999999</v>
      </c>
      <c r="L13" s="54">
        <v>5.9729999999999999</v>
      </c>
      <c r="M13" s="54">
        <v>2.2265999999999999</v>
      </c>
      <c r="N13" s="54">
        <v>6.9123999999999999</v>
      </c>
      <c r="O13" s="54">
        <v>7.0712999999999999</v>
      </c>
      <c r="P13" s="54">
        <v>8.6433</v>
      </c>
    </row>
    <row r="14" spans="1:16" ht="12.75" hidden="1" customHeight="1" outlineLevel="1">
      <c r="A14" s="12">
        <v>40634</v>
      </c>
      <c r="B14" s="54">
        <v>7.9314999999999998</v>
      </c>
      <c r="C14" s="54">
        <v>5.0523999999999996</v>
      </c>
      <c r="D14" s="54">
        <v>7.9076000000000004</v>
      </c>
      <c r="E14" s="54">
        <v>11.0692</v>
      </c>
      <c r="F14" s="54">
        <v>12.8363</v>
      </c>
      <c r="G14" s="54">
        <v>10.892799999999999</v>
      </c>
      <c r="H14" s="54">
        <v>6.3654000000000002</v>
      </c>
      <c r="I14" s="54">
        <v>11.9969</v>
      </c>
      <c r="J14" s="54">
        <v>14.9224</v>
      </c>
      <c r="K14" s="54">
        <v>15.337400000000001</v>
      </c>
      <c r="L14" s="54">
        <v>6.0179999999999998</v>
      </c>
      <c r="M14" s="54">
        <v>3.4559000000000002</v>
      </c>
      <c r="N14" s="54">
        <v>6.2293000000000003</v>
      </c>
      <c r="O14" s="54">
        <v>7.7331000000000003</v>
      </c>
      <c r="P14" s="54">
        <v>6.3817000000000004</v>
      </c>
    </row>
    <row r="15" spans="1:16" ht="12.75" hidden="1" customHeight="1" outlineLevel="1">
      <c r="A15" s="12">
        <v>40664</v>
      </c>
      <c r="B15" s="54">
        <v>8.0119000000000007</v>
      </c>
      <c r="C15" s="54">
        <v>4.5437000000000003</v>
      </c>
      <c r="D15" s="54">
        <v>8.3082999999999991</v>
      </c>
      <c r="E15" s="54">
        <v>11.2149</v>
      </c>
      <c r="F15" s="54">
        <v>13.9567</v>
      </c>
      <c r="G15" s="54">
        <v>10.791</v>
      </c>
      <c r="H15" s="54">
        <v>5.8193999999999999</v>
      </c>
      <c r="I15" s="54">
        <v>12.122</v>
      </c>
      <c r="J15" s="54">
        <v>14.6701</v>
      </c>
      <c r="K15" s="54">
        <v>14.4208</v>
      </c>
      <c r="L15" s="54">
        <v>5.6037999999999997</v>
      </c>
      <c r="M15" s="54">
        <v>3.0838000000000001</v>
      </c>
      <c r="N15" s="54">
        <v>6.0448000000000004</v>
      </c>
      <c r="O15" s="54">
        <v>7.4985999999999997</v>
      </c>
      <c r="P15" s="54">
        <v>7.4843000000000002</v>
      </c>
    </row>
    <row r="16" spans="1:16" ht="12.75" hidden="1" customHeight="1" outlineLevel="1">
      <c r="A16" s="12">
        <v>40695</v>
      </c>
      <c r="B16" s="54">
        <v>7.7148000000000003</v>
      </c>
      <c r="C16" s="54">
        <v>5.1178999999999997</v>
      </c>
      <c r="D16" s="54">
        <v>7.4523000000000001</v>
      </c>
      <c r="E16" s="54">
        <v>10.546200000000001</v>
      </c>
      <c r="F16" s="54">
        <v>14.4293</v>
      </c>
      <c r="G16" s="54">
        <v>11.206099999999999</v>
      </c>
      <c r="H16" s="54">
        <v>7.3143000000000002</v>
      </c>
      <c r="I16" s="54">
        <v>11.368399999999999</v>
      </c>
      <c r="J16" s="54">
        <v>14.251300000000001</v>
      </c>
      <c r="K16" s="54">
        <v>17.549600000000002</v>
      </c>
      <c r="L16" s="54">
        <v>5.82</v>
      </c>
      <c r="M16" s="54">
        <v>3.3117000000000001</v>
      </c>
      <c r="N16" s="54">
        <v>6.0872999999999999</v>
      </c>
      <c r="O16" s="54">
        <v>7.4713000000000003</v>
      </c>
      <c r="P16" s="54">
        <v>6.968</v>
      </c>
    </row>
    <row r="17" spans="1:16" ht="12.75" hidden="1" customHeight="1" outlineLevel="1">
      <c r="A17" s="12">
        <v>40725</v>
      </c>
      <c r="B17" s="54">
        <v>7.9947999999999997</v>
      </c>
      <c r="C17" s="54">
        <v>5.1618000000000004</v>
      </c>
      <c r="D17" s="54">
        <v>8.4811999999999994</v>
      </c>
      <c r="E17" s="54">
        <v>10.9777</v>
      </c>
      <c r="F17" s="54">
        <v>14.506600000000001</v>
      </c>
      <c r="G17" s="54">
        <v>11.08</v>
      </c>
      <c r="H17" s="54">
        <v>7.6243999999999996</v>
      </c>
      <c r="I17" s="54">
        <v>11.5807</v>
      </c>
      <c r="J17" s="54">
        <v>14.7851</v>
      </c>
      <c r="K17" s="54">
        <v>16.005600000000001</v>
      </c>
      <c r="L17" s="54">
        <v>6.1718999999999999</v>
      </c>
      <c r="M17" s="54">
        <v>3.2766000000000002</v>
      </c>
      <c r="N17" s="54">
        <v>7.3822000000000001</v>
      </c>
      <c r="O17" s="54">
        <v>7.2926000000000002</v>
      </c>
      <c r="P17" s="54">
        <v>6.8655999999999997</v>
      </c>
    </row>
    <row r="18" spans="1:16" ht="12.75" hidden="1" customHeight="1" outlineLevel="1">
      <c r="A18" s="12">
        <v>40756</v>
      </c>
      <c r="B18" s="54">
        <v>7.4825999999999997</v>
      </c>
      <c r="C18" s="54">
        <v>5.3228999999999997</v>
      </c>
      <c r="D18" s="54">
        <v>7.1802000000000001</v>
      </c>
      <c r="E18" s="54">
        <v>10.332000000000001</v>
      </c>
      <c r="F18" s="54">
        <v>13.251300000000001</v>
      </c>
      <c r="G18" s="54">
        <v>10.918100000000001</v>
      </c>
      <c r="H18" s="54">
        <v>7.4757999999999996</v>
      </c>
      <c r="I18" s="54">
        <v>11.215</v>
      </c>
      <c r="J18" s="54">
        <v>14.7204</v>
      </c>
      <c r="K18" s="54">
        <v>14.639200000000001</v>
      </c>
      <c r="L18" s="54">
        <v>5.3239000000000001</v>
      </c>
      <c r="M18" s="54">
        <v>3.4192</v>
      </c>
      <c r="N18" s="54">
        <v>5.5003000000000002</v>
      </c>
      <c r="O18" s="54">
        <v>7.02</v>
      </c>
      <c r="P18" s="54">
        <v>6.4775999999999998</v>
      </c>
    </row>
    <row r="19" spans="1:16" ht="12.75" hidden="1" customHeight="1" outlineLevel="1">
      <c r="A19" s="12">
        <v>40787</v>
      </c>
      <c r="B19" s="54">
        <v>8.3861000000000008</v>
      </c>
      <c r="C19" s="54">
        <v>5.4085000000000001</v>
      </c>
      <c r="D19" s="54">
        <v>7.4295</v>
      </c>
      <c r="E19" s="54">
        <v>12.254</v>
      </c>
      <c r="F19" s="54">
        <v>14.601000000000001</v>
      </c>
      <c r="G19" s="54">
        <v>11.3811</v>
      </c>
      <c r="H19" s="54">
        <v>7.7725</v>
      </c>
      <c r="I19" s="54">
        <v>11.8771</v>
      </c>
      <c r="J19" s="54">
        <v>14.629200000000001</v>
      </c>
      <c r="K19" s="54">
        <v>15.4133</v>
      </c>
      <c r="L19" s="54">
        <v>6.5149999999999997</v>
      </c>
      <c r="M19" s="54">
        <v>3.2338</v>
      </c>
      <c r="N19" s="54">
        <v>5.71</v>
      </c>
      <c r="O19" s="54">
        <v>10.594799999999999</v>
      </c>
      <c r="P19" s="54">
        <v>8.3878000000000004</v>
      </c>
    </row>
    <row r="20" spans="1:16" ht="12.75" hidden="1" customHeight="1" outlineLevel="1">
      <c r="A20" s="12">
        <v>40817</v>
      </c>
      <c r="B20" s="54">
        <v>7.3955000000000002</v>
      </c>
      <c r="C20" s="54">
        <v>4.6896000000000004</v>
      </c>
      <c r="D20" s="54">
        <v>8.2133000000000003</v>
      </c>
      <c r="E20" s="54">
        <v>10.883900000000001</v>
      </c>
      <c r="F20" s="54">
        <v>14.6828</v>
      </c>
      <c r="G20" s="54">
        <v>11.035600000000001</v>
      </c>
      <c r="H20" s="54">
        <v>7.3323999999999998</v>
      </c>
      <c r="I20" s="54">
        <v>12.3872</v>
      </c>
      <c r="J20" s="54">
        <v>15.3401</v>
      </c>
      <c r="K20" s="54">
        <v>15.100199999999999</v>
      </c>
      <c r="L20" s="54">
        <v>5.2079000000000004</v>
      </c>
      <c r="M20" s="54">
        <v>3.0821999999999998</v>
      </c>
      <c r="N20" s="54">
        <v>6.1471</v>
      </c>
      <c r="O20" s="54">
        <v>7.8178999999999998</v>
      </c>
      <c r="P20" s="54">
        <v>7.6245000000000003</v>
      </c>
    </row>
    <row r="21" spans="1:16" ht="12.75" hidden="1" customHeight="1" outlineLevel="1">
      <c r="A21" s="12">
        <v>40848</v>
      </c>
      <c r="B21" s="54">
        <v>8.6267999999999994</v>
      </c>
      <c r="C21" s="54">
        <v>5.3380999999999998</v>
      </c>
      <c r="D21" s="54">
        <v>9.798</v>
      </c>
      <c r="E21" s="54">
        <v>9.1094000000000008</v>
      </c>
      <c r="F21" s="54">
        <v>10.041600000000001</v>
      </c>
      <c r="G21" s="54">
        <v>13.4491</v>
      </c>
      <c r="H21" s="54">
        <v>7.8491999999999997</v>
      </c>
      <c r="I21" s="54">
        <v>15.2042</v>
      </c>
      <c r="J21" s="54">
        <v>15.651899999999999</v>
      </c>
      <c r="K21" s="54">
        <v>18.6511</v>
      </c>
      <c r="L21" s="54">
        <v>5.8639000000000001</v>
      </c>
      <c r="M21" s="54">
        <v>3.3298999999999999</v>
      </c>
      <c r="N21" s="54">
        <v>6.4302000000000001</v>
      </c>
      <c r="O21" s="54">
        <v>6.3503999999999996</v>
      </c>
      <c r="P21" s="54">
        <v>7.2233000000000001</v>
      </c>
    </row>
    <row r="22" spans="1:16" ht="12.75" hidden="1" customHeight="1" outlineLevel="1">
      <c r="A22" s="12">
        <v>40878</v>
      </c>
      <c r="B22" s="54">
        <v>10.6716</v>
      </c>
      <c r="C22" s="54">
        <v>5.1982999999999997</v>
      </c>
      <c r="D22" s="54">
        <v>12.0847</v>
      </c>
      <c r="E22" s="54">
        <v>11.168100000000001</v>
      </c>
      <c r="F22" s="54">
        <v>17.014199999999999</v>
      </c>
      <c r="G22" s="54">
        <v>15.9534</v>
      </c>
      <c r="H22" s="54">
        <v>7.3337000000000003</v>
      </c>
      <c r="I22" s="54">
        <v>18.4313</v>
      </c>
      <c r="J22" s="54">
        <v>16.317900000000002</v>
      </c>
      <c r="K22" s="54">
        <v>20.672799999999999</v>
      </c>
      <c r="L22" s="54">
        <v>6.0833000000000004</v>
      </c>
      <c r="M22" s="54">
        <v>3.3616999999999999</v>
      </c>
      <c r="N22" s="54">
        <v>6.5492999999999997</v>
      </c>
      <c r="O22" s="54">
        <v>7.3822999999999999</v>
      </c>
      <c r="P22" s="54">
        <v>7.2130000000000001</v>
      </c>
    </row>
    <row r="23" spans="1:16" ht="12.75" hidden="1" customHeight="1" outlineLevel="1">
      <c r="A23" s="12">
        <v>40909</v>
      </c>
      <c r="B23" s="54">
        <v>9.8287999999999993</v>
      </c>
      <c r="C23" s="54">
        <v>5.4362000000000004</v>
      </c>
      <c r="D23" s="54">
        <v>11.3018</v>
      </c>
      <c r="E23" s="54">
        <v>10.0242</v>
      </c>
      <c r="F23" s="54">
        <v>19.603000000000002</v>
      </c>
      <c r="G23" s="54">
        <v>14.158200000000001</v>
      </c>
      <c r="H23" s="54">
        <v>6.5279999999999996</v>
      </c>
      <c r="I23" s="54">
        <v>18.2912</v>
      </c>
      <c r="J23" s="54">
        <v>16.650400000000001</v>
      </c>
      <c r="K23" s="54">
        <v>22.014600000000002</v>
      </c>
      <c r="L23" s="54">
        <v>6.4760999999999997</v>
      </c>
      <c r="M23" s="54">
        <v>3.3763000000000001</v>
      </c>
      <c r="N23" s="54">
        <v>6.9303999999999997</v>
      </c>
      <c r="O23" s="54">
        <v>7.1184000000000003</v>
      </c>
      <c r="P23" s="54">
        <v>7.3291000000000004</v>
      </c>
    </row>
    <row r="24" spans="1:16" ht="12.75" hidden="1" customHeight="1" outlineLevel="1">
      <c r="A24" s="12">
        <v>40940</v>
      </c>
      <c r="B24" s="54">
        <v>10.3803</v>
      </c>
      <c r="C24" s="54">
        <v>7.3487</v>
      </c>
      <c r="D24" s="54">
        <v>11.584300000000001</v>
      </c>
      <c r="E24" s="54">
        <v>10.0944</v>
      </c>
      <c r="F24" s="54">
        <v>19.649000000000001</v>
      </c>
      <c r="G24" s="54">
        <v>13.6526</v>
      </c>
      <c r="H24" s="54">
        <v>10.5398</v>
      </c>
      <c r="I24" s="54">
        <v>16.594799999999999</v>
      </c>
      <c r="J24" s="54">
        <v>11.1313</v>
      </c>
      <c r="K24" s="54">
        <v>20.745999999999999</v>
      </c>
      <c r="L24" s="54">
        <v>6.3220000000000001</v>
      </c>
      <c r="M24" s="54">
        <v>4.0514999999999999</v>
      </c>
      <c r="N24" s="54">
        <v>6.6307</v>
      </c>
      <c r="O24" s="54">
        <v>7.8483999999999998</v>
      </c>
      <c r="P24" s="54">
        <v>8.2434999999999992</v>
      </c>
    </row>
    <row r="25" spans="1:16" ht="12.75" hidden="1" customHeight="1" outlineLevel="1">
      <c r="A25" s="12">
        <v>40969</v>
      </c>
      <c r="B25" s="54">
        <v>10.4803</v>
      </c>
      <c r="C25" s="54">
        <v>5.8333000000000004</v>
      </c>
      <c r="D25" s="54">
        <v>11.223000000000001</v>
      </c>
      <c r="E25" s="54">
        <v>12.0663</v>
      </c>
      <c r="F25" s="54">
        <v>17.548400000000001</v>
      </c>
      <c r="G25" s="54">
        <v>15.436299999999999</v>
      </c>
      <c r="H25" s="54">
        <v>8.4638000000000009</v>
      </c>
      <c r="I25" s="54">
        <v>16.620100000000001</v>
      </c>
      <c r="J25" s="54">
        <v>17.8782</v>
      </c>
      <c r="K25" s="54">
        <v>20.2776</v>
      </c>
      <c r="L25" s="54">
        <v>6.1794000000000002</v>
      </c>
      <c r="M25" s="54">
        <v>3.4472</v>
      </c>
      <c r="N25" s="54">
        <v>6.6439000000000004</v>
      </c>
      <c r="O25" s="54">
        <v>7.0740999999999996</v>
      </c>
      <c r="P25" s="54">
        <v>7.1593999999999998</v>
      </c>
    </row>
    <row r="26" spans="1:16" ht="12.75" hidden="1" customHeight="1" outlineLevel="1">
      <c r="A26" s="12">
        <v>41000</v>
      </c>
      <c r="B26" s="54">
        <v>10.8149</v>
      </c>
      <c r="C26" s="54">
        <v>5.8437999999999999</v>
      </c>
      <c r="D26" s="54">
        <v>11.5732</v>
      </c>
      <c r="E26" s="54">
        <v>13.4057</v>
      </c>
      <c r="F26" s="54">
        <v>15.345800000000001</v>
      </c>
      <c r="G26" s="54">
        <v>15.345499999999999</v>
      </c>
      <c r="H26" s="54">
        <v>8.7598000000000003</v>
      </c>
      <c r="I26" s="54">
        <v>16.468800000000002</v>
      </c>
      <c r="J26" s="54">
        <v>17.7759</v>
      </c>
      <c r="K26" s="54">
        <v>20.521699999999999</v>
      </c>
      <c r="L26" s="54">
        <v>6.3856999999999999</v>
      </c>
      <c r="M26" s="54">
        <v>3.3389000000000002</v>
      </c>
      <c r="N26" s="54">
        <v>6.8798000000000004</v>
      </c>
      <c r="O26" s="54">
        <v>8.2940000000000005</v>
      </c>
      <c r="P26" s="54">
        <v>8.1081000000000003</v>
      </c>
    </row>
    <row r="27" spans="1:16" ht="12.75" hidden="1" customHeight="1" outlineLevel="1">
      <c r="A27" s="12">
        <v>41030</v>
      </c>
      <c r="B27" s="54">
        <v>10.126099999999999</v>
      </c>
      <c r="C27" s="54">
        <v>5.9928999999999997</v>
      </c>
      <c r="D27" s="54">
        <v>10.5525</v>
      </c>
      <c r="E27" s="54">
        <v>12.143000000000001</v>
      </c>
      <c r="F27" s="54">
        <v>15.284800000000001</v>
      </c>
      <c r="G27" s="54">
        <v>14.744</v>
      </c>
      <c r="H27" s="54">
        <v>8.4306000000000001</v>
      </c>
      <c r="I27" s="54">
        <v>15.8126</v>
      </c>
      <c r="J27" s="54">
        <v>17.416399999999999</v>
      </c>
      <c r="K27" s="54">
        <v>18.279800000000002</v>
      </c>
      <c r="L27" s="54">
        <v>6.2454000000000001</v>
      </c>
      <c r="M27" s="54">
        <v>3.5299</v>
      </c>
      <c r="N27" s="54">
        <v>6.4909999999999997</v>
      </c>
      <c r="O27" s="54">
        <v>7.5213000000000001</v>
      </c>
      <c r="P27" s="54">
        <v>8.6355000000000004</v>
      </c>
    </row>
    <row r="28" spans="1:16" ht="12.75" hidden="1" customHeight="1" outlineLevel="1">
      <c r="A28" s="12">
        <v>41061</v>
      </c>
      <c r="B28" s="54">
        <v>10.145</v>
      </c>
      <c r="C28" s="54">
        <v>5.4851999999999999</v>
      </c>
      <c r="D28" s="54">
        <v>10.5426</v>
      </c>
      <c r="E28" s="54">
        <v>12.7814</v>
      </c>
      <c r="F28" s="54">
        <v>12.7346</v>
      </c>
      <c r="G28" s="54">
        <v>15.3002</v>
      </c>
      <c r="H28" s="54">
        <v>8.8635999999999999</v>
      </c>
      <c r="I28" s="54">
        <v>16.185199999999998</v>
      </c>
      <c r="J28" s="54">
        <v>17.311499999999999</v>
      </c>
      <c r="K28" s="54">
        <v>20.731300000000001</v>
      </c>
      <c r="L28" s="54">
        <v>6.3726000000000003</v>
      </c>
      <c r="M28" s="54">
        <v>3.1919</v>
      </c>
      <c r="N28" s="54">
        <v>6.7351000000000001</v>
      </c>
      <c r="O28" s="54">
        <v>8.1213999999999995</v>
      </c>
      <c r="P28" s="54">
        <v>8.5678000000000001</v>
      </c>
    </row>
    <row r="29" spans="1:16" ht="12.75" hidden="1" customHeight="1" outlineLevel="1">
      <c r="A29" s="12">
        <v>41091</v>
      </c>
      <c r="B29" s="54">
        <v>10.398</v>
      </c>
      <c r="C29" s="54">
        <v>5.5869999999999997</v>
      </c>
      <c r="D29" s="54">
        <v>11.435</v>
      </c>
      <c r="E29" s="54">
        <v>11.4297</v>
      </c>
      <c r="F29" s="54">
        <v>17.0534</v>
      </c>
      <c r="G29" s="54">
        <v>16.041</v>
      </c>
      <c r="H29" s="54">
        <v>9.2988999999999997</v>
      </c>
      <c r="I29" s="54">
        <v>17.086099999999998</v>
      </c>
      <c r="J29" s="54">
        <v>18.613299999999999</v>
      </c>
      <c r="K29" s="54">
        <v>18.3447</v>
      </c>
      <c r="L29" s="54">
        <v>6.4816000000000003</v>
      </c>
      <c r="M29" s="54">
        <v>3.0853999999999999</v>
      </c>
      <c r="N29" s="54">
        <v>6.5263</v>
      </c>
      <c r="O29" s="54">
        <v>8.1882000000000001</v>
      </c>
      <c r="P29" s="54">
        <v>7.1058000000000003</v>
      </c>
    </row>
    <row r="30" spans="1:16" ht="12.75" hidden="1" customHeight="1" outlineLevel="1">
      <c r="A30" s="12">
        <v>41122</v>
      </c>
      <c r="B30" s="54">
        <v>10.7729</v>
      </c>
      <c r="C30" s="54">
        <v>4.9279999999999999</v>
      </c>
      <c r="D30" s="54">
        <v>12.312799999999999</v>
      </c>
      <c r="E30" s="54">
        <v>12.823399999999999</v>
      </c>
      <c r="F30" s="54">
        <v>15.0852</v>
      </c>
      <c r="G30" s="54">
        <v>16.517800000000001</v>
      </c>
      <c r="H30" s="54">
        <v>8.1151</v>
      </c>
      <c r="I30" s="54">
        <v>17.809699999999999</v>
      </c>
      <c r="J30" s="54">
        <v>19.319099999999999</v>
      </c>
      <c r="K30" s="54">
        <v>18.0274</v>
      </c>
      <c r="L30" s="54">
        <v>6.2510000000000003</v>
      </c>
      <c r="M30" s="54">
        <v>3.3397999999999999</v>
      </c>
      <c r="N30" s="54">
        <v>6.8948999999999998</v>
      </c>
      <c r="O30" s="54">
        <v>8.0959000000000003</v>
      </c>
      <c r="P30" s="54">
        <v>8.1442999999999994</v>
      </c>
    </row>
    <row r="31" spans="1:16" ht="12.75" hidden="1" customHeight="1" outlineLevel="1">
      <c r="A31" s="12">
        <v>41153</v>
      </c>
      <c r="B31" s="54">
        <v>10.889699999999999</v>
      </c>
      <c r="C31" s="54">
        <v>4.8582999999999998</v>
      </c>
      <c r="D31" s="54">
        <v>12.201499999999999</v>
      </c>
      <c r="E31" s="54">
        <v>11.802899999999999</v>
      </c>
      <c r="F31" s="54">
        <v>17.282399999999999</v>
      </c>
      <c r="G31" s="54">
        <v>17.893599999999999</v>
      </c>
      <c r="H31" s="54">
        <v>8.6637000000000004</v>
      </c>
      <c r="I31" s="54">
        <v>19.070399999999999</v>
      </c>
      <c r="J31" s="54">
        <v>20.6267</v>
      </c>
      <c r="K31" s="54">
        <v>19.217199999999998</v>
      </c>
      <c r="L31" s="54">
        <v>6.6307999999999998</v>
      </c>
      <c r="M31" s="54">
        <v>3.1619000000000002</v>
      </c>
      <c r="N31" s="54">
        <v>7.2053000000000003</v>
      </c>
      <c r="O31" s="54">
        <v>8.0165000000000006</v>
      </c>
      <c r="P31" s="54">
        <v>3.1141000000000001</v>
      </c>
    </row>
    <row r="32" spans="1:16" ht="12.75" hidden="1" customHeight="1" outlineLevel="1">
      <c r="A32" s="12">
        <v>41183</v>
      </c>
      <c r="B32" s="54">
        <v>11.629200000000001</v>
      </c>
      <c r="C32" s="54">
        <v>5.5297999999999998</v>
      </c>
      <c r="D32" s="54">
        <v>13.486700000000001</v>
      </c>
      <c r="E32" s="54">
        <v>11.2281</v>
      </c>
      <c r="F32" s="54">
        <v>9.2075999999999993</v>
      </c>
      <c r="G32" s="54">
        <v>19.068999999999999</v>
      </c>
      <c r="H32" s="54">
        <v>9.8956</v>
      </c>
      <c r="I32" s="54">
        <v>20.549700000000001</v>
      </c>
      <c r="J32" s="54">
        <v>20.158100000000001</v>
      </c>
      <c r="K32" s="54">
        <v>18.293199999999999</v>
      </c>
      <c r="L32" s="54">
        <v>7.3080999999999996</v>
      </c>
      <c r="M32" s="54">
        <v>3.4174000000000002</v>
      </c>
      <c r="N32" s="54">
        <v>7.7405999999999997</v>
      </c>
      <c r="O32" s="54">
        <v>8.4423999999999992</v>
      </c>
      <c r="P32" s="54">
        <v>8.9405999999999999</v>
      </c>
    </row>
    <row r="33" spans="1:16" ht="12.75" hidden="1" customHeight="1" outlineLevel="1">
      <c r="A33" s="12">
        <v>41214</v>
      </c>
      <c r="B33" s="54">
        <v>12.8246</v>
      </c>
      <c r="C33" s="54">
        <v>5.1026999999999996</v>
      </c>
      <c r="D33" s="54">
        <v>14.6081</v>
      </c>
      <c r="E33" s="54">
        <v>12.363200000000001</v>
      </c>
      <c r="F33" s="54">
        <v>17.7607</v>
      </c>
      <c r="G33" s="54">
        <v>19.572399999999998</v>
      </c>
      <c r="H33" s="54">
        <v>8.9507999999999992</v>
      </c>
      <c r="I33" s="54">
        <v>21.142600000000002</v>
      </c>
      <c r="J33" s="54">
        <v>19.723500000000001</v>
      </c>
      <c r="K33" s="54">
        <v>19.842600000000001</v>
      </c>
      <c r="L33" s="54">
        <v>7.4066999999999998</v>
      </c>
      <c r="M33" s="54">
        <v>3.1890999999999998</v>
      </c>
      <c r="N33" s="54">
        <v>8.3232999999999997</v>
      </c>
      <c r="O33" s="54">
        <v>8.3146000000000004</v>
      </c>
      <c r="P33" s="54">
        <v>6.0720000000000001</v>
      </c>
    </row>
    <row r="34" spans="1:16" ht="12.75" hidden="1" customHeight="1" outlineLevel="1">
      <c r="A34" s="12">
        <v>41244</v>
      </c>
      <c r="B34" s="54">
        <v>13.0951</v>
      </c>
      <c r="C34" s="54">
        <v>5.1238999999999999</v>
      </c>
      <c r="D34" s="54">
        <v>14.971</v>
      </c>
      <c r="E34" s="54">
        <v>12.971</v>
      </c>
      <c r="F34" s="54">
        <v>23.145900000000001</v>
      </c>
      <c r="G34" s="54">
        <v>20.5932</v>
      </c>
      <c r="H34" s="54">
        <v>9.5556999999999999</v>
      </c>
      <c r="I34" s="54">
        <v>21.994199999999999</v>
      </c>
      <c r="J34" s="54">
        <v>21.2592</v>
      </c>
      <c r="K34" s="54">
        <v>24.520499999999998</v>
      </c>
      <c r="L34" s="54">
        <v>7.0384000000000002</v>
      </c>
      <c r="M34" s="54">
        <v>3.1943000000000001</v>
      </c>
      <c r="N34" s="54">
        <v>7.8783000000000003</v>
      </c>
      <c r="O34" s="54">
        <v>8.3268000000000004</v>
      </c>
      <c r="P34" s="54">
        <v>5.6254999999999997</v>
      </c>
    </row>
    <row r="35" spans="1:16" ht="12.75" hidden="1" customHeight="1" outlineLevel="1">
      <c r="A35" s="12">
        <v>41275</v>
      </c>
      <c r="B35" s="54">
        <v>12.840299999999999</v>
      </c>
      <c r="C35" s="54">
        <v>5.1821999999999999</v>
      </c>
      <c r="D35" s="54">
        <v>14.349600000000001</v>
      </c>
      <c r="E35" s="54">
        <v>12.7157</v>
      </c>
      <c r="F35" s="54">
        <v>19.671099999999999</v>
      </c>
      <c r="G35" s="54">
        <v>20.140599999999999</v>
      </c>
      <c r="H35" s="54">
        <v>10.2318</v>
      </c>
      <c r="I35" s="54">
        <v>21.5105</v>
      </c>
      <c r="J35" s="54">
        <v>19.8857</v>
      </c>
      <c r="K35" s="54">
        <v>20.460999999999999</v>
      </c>
      <c r="L35" s="54">
        <v>6.8798000000000004</v>
      </c>
      <c r="M35" s="54">
        <v>3.0836000000000001</v>
      </c>
      <c r="N35" s="54">
        <v>7.4957000000000003</v>
      </c>
      <c r="O35" s="54">
        <v>8.2806999999999995</v>
      </c>
      <c r="P35" s="54">
        <v>9.8879999999999999</v>
      </c>
    </row>
    <row r="36" spans="1:16" ht="12.75" hidden="1" customHeight="1" outlineLevel="1">
      <c r="A36" s="12">
        <v>41306</v>
      </c>
      <c r="B36" s="54">
        <v>12.859299999999999</v>
      </c>
      <c r="C36" s="54">
        <v>4.9626999999999999</v>
      </c>
      <c r="D36" s="54">
        <v>13.8725</v>
      </c>
      <c r="E36" s="54">
        <v>15.1945</v>
      </c>
      <c r="F36" s="54">
        <v>16.962599999999998</v>
      </c>
      <c r="G36" s="54">
        <v>18.890699999999999</v>
      </c>
      <c r="H36" s="54">
        <v>8.7882999999999996</v>
      </c>
      <c r="I36" s="54">
        <v>19.4392</v>
      </c>
      <c r="J36" s="54">
        <v>21.157399999999999</v>
      </c>
      <c r="K36" s="54">
        <v>20.847799999999999</v>
      </c>
      <c r="L36" s="54">
        <v>6.8768000000000002</v>
      </c>
      <c r="M36" s="54">
        <v>3.3178000000000001</v>
      </c>
      <c r="N36" s="54">
        <v>7.5895000000000001</v>
      </c>
      <c r="O36" s="54">
        <v>8.3667999999999996</v>
      </c>
      <c r="P36" s="54">
        <v>10.1327</v>
      </c>
    </row>
    <row r="37" spans="1:16" ht="12.75" hidden="1" customHeight="1" outlineLevel="1">
      <c r="A37" s="12">
        <v>41334</v>
      </c>
      <c r="B37" s="54">
        <v>12.149800000000001</v>
      </c>
      <c r="C37" s="54">
        <v>6.4360999999999997</v>
      </c>
      <c r="D37" s="54">
        <v>13.3787</v>
      </c>
      <c r="E37" s="54">
        <v>12.0707</v>
      </c>
      <c r="F37" s="54">
        <v>19.7483</v>
      </c>
      <c r="G37" s="54">
        <v>17.7151</v>
      </c>
      <c r="H37" s="54">
        <v>10.0595</v>
      </c>
      <c r="I37" s="54">
        <v>18.665800000000001</v>
      </c>
      <c r="J37" s="54">
        <v>19.072700000000001</v>
      </c>
      <c r="K37" s="54">
        <v>21.38</v>
      </c>
      <c r="L37" s="54">
        <v>6.6600999999999999</v>
      </c>
      <c r="M37" s="54">
        <v>3.3569</v>
      </c>
      <c r="N37" s="54">
        <v>6.8364000000000003</v>
      </c>
      <c r="O37" s="54">
        <v>7.8384999999999998</v>
      </c>
      <c r="P37" s="54">
        <v>7.6936</v>
      </c>
    </row>
    <row r="38" spans="1:16" ht="12.75" hidden="1" customHeight="1" outlineLevel="1">
      <c r="A38" s="12">
        <v>41365</v>
      </c>
      <c r="B38" s="54">
        <v>12.279500000000001</v>
      </c>
      <c r="C38" s="54">
        <v>5.3498999999999999</v>
      </c>
      <c r="D38" s="54">
        <v>13.246700000000001</v>
      </c>
      <c r="E38" s="54">
        <v>13.4589</v>
      </c>
      <c r="F38" s="54">
        <v>16.247499999999999</v>
      </c>
      <c r="G38" s="54">
        <v>17.1889</v>
      </c>
      <c r="H38" s="54">
        <v>7.7561</v>
      </c>
      <c r="I38" s="54">
        <v>18.051400000000001</v>
      </c>
      <c r="J38" s="54">
        <v>19.5913</v>
      </c>
      <c r="K38" s="54">
        <v>19.023099999999999</v>
      </c>
      <c r="L38" s="54">
        <v>6.5555000000000003</v>
      </c>
      <c r="M38" s="54">
        <v>3.3108</v>
      </c>
      <c r="N38" s="54">
        <v>6.5731000000000002</v>
      </c>
      <c r="O38" s="54">
        <v>8.0360999999999994</v>
      </c>
      <c r="P38" s="54">
        <v>10.5924</v>
      </c>
    </row>
    <row r="39" spans="1:16" ht="12.75" hidden="1" customHeight="1" outlineLevel="1">
      <c r="A39" s="12">
        <v>41395</v>
      </c>
      <c r="B39" s="54">
        <v>11.8474</v>
      </c>
      <c r="C39" s="54">
        <v>5.7530999999999999</v>
      </c>
      <c r="D39" s="54">
        <v>12.864800000000001</v>
      </c>
      <c r="E39" s="54">
        <v>13.387700000000001</v>
      </c>
      <c r="F39" s="54">
        <v>14.877800000000001</v>
      </c>
      <c r="G39" s="54">
        <v>16.620100000000001</v>
      </c>
      <c r="H39" s="54">
        <v>8.3229000000000006</v>
      </c>
      <c r="I39" s="54">
        <v>17.7714</v>
      </c>
      <c r="J39" s="54">
        <v>19.136900000000001</v>
      </c>
      <c r="K39" s="54">
        <v>19.100200000000001</v>
      </c>
      <c r="L39" s="54">
        <v>6.4219999999999997</v>
      </c>
      <c r="M39" s="54">
        <v>3.0392999999999999</v>
      </c>
      <c r="N39" s="54">
        <v>6.5284000000000004</v>
      </c>
      <c r="O39" s="54">
        <v>8.093</v>
      </c>
      <c r="P39" s="54">
        <v>6.9653</v>
      </c>
    </row>
    <row r="40" spans="1:16" ht="12.75" hidden="1" customHeight="1" outlineLevel="1">
      <c r="A40" s="12">
        <v>41426</v>
      </c>
      <c r="B40" s="54">
        <v>11.4038</v>
      </c>
      <c r="C40" s="54">
        <v>5.5846999999999998</v>
      </c>
      <c r="D40" s="54">
        <v>12.9557</v>
      </c>
      <c r="E40" s="54">
        <v>11.845800000000001</v>
      </c>
      <c r="F40" s="54">
        <v>9.4663000000000004</v>
      </c>
      <c r="G40" s="54">
        <v>16.635899999999999</v>
      </c>
      <c r="H40" s="54">
        <v>9.4779999999999998</v>
      </c>
      <c r="I40" s="54">
        <v>17.268000000000001</v>
      </c>
      <c r="J40" s="54">
        <v>18.673200000000001</v>
      </c>
      <c r="K40" s="54">
        <v>17.865300000000001</v>
      </c>
      <c r="L40" s="54">
        <v>6.6589</v>
      </c>
      <c r="M40" s="54">
        <v>3.1400999999999999</v>
      </c>
      <c r="N40" s="54">
        <v>6.8872</v>
      </c>
      <c r="O40" s="54">
        <v>7.7808999999999999</v>
      </c>
      <c r="P40" s="54">
        <v>8.3049999999999997</v>
      </c>
    </row>
    <row r="41" spans="1:16" ht="12.75" hidden="1" customHeight="1" outlineLevel="1">
      <c r="A41" s="12">
        <v>41456</v>
      </c>
      <c r="B41" s="54">
        <v>11.156700000000001</v>
      </c>
      <c r="C41" s="54">
        <v>5.1109</v>
      </c>
      <c r="D41" s="54">
        <v>12.3316</v>
      </c>
      <c r="E41" s="54">
        <v>11.672800000000001</v>
      </c>
      <c r="F41" s="54">
        <v>18.227699999999999</v>
      </c>
      <c r="G41" s="54">
        <v>16.604900000000001</v>
      </c>
      <c r="H41" s="54">
        <v>9.0905000000000005</v>
      </c>
      <c r="I41" s="54">
        <v>17.1052</v>
      </c>
      <c r="J41" s="54">
        <v>18.377500000000001</v>
      </c>
      <c r="K41" s="54">
        <v>18.5776</v>
      </c>
      <c r="L41" s="54">
        <v>6.3834</v>
      </c>
      <c r="M41" s="54">
        <v>3.198</v>
      </c>
      <c r="N41" s="54">
        <v>6.7953000000000001</v>
      </c>
      <c r="O41" s="54">
        <v>7.5945999999999998</v>
      </c>
      <c r="P41" s="54">
        <v>8.2917000000000005</v>
      </c>
    </row>
    <row r="42" spans="1:16" ht="12.75" hidden="1" customHeight="1" outlineLevel="1">
      <c r="A42" s="12">
        <v>41487</v>
      </c>
      <c r="B42" s="54">
        <v>11.1629</v>
      </c>
      <c r="C42" s="54">
        <v>4.8357999999999999</v>
      </c>
      <c r="D42" s="54">
        <v>12.8062</v>
      </c>
      <c r="E42" s="54">
        <v>12.0733</v>
      </c>
      <c r="F42" s="54">
        <v>15.857799999999999</v>
      </c>
      <c r="G42" s="54">
        <v>16.152699999999999</v>
      </c>
      <c r="H42" s="54">
        <v>9.2170000000000005</v>
      </c>
      <c r="I42" s="54">
        <v>16.735700000000001</v>
      </c>
      <c r="J42" s="54">
        <v>18.126100000000001</v>
      </c>
      <c r="K42" s="54">
        <v>17.2242</v>
      </c>
      <c r="L42" s="54">
        <v>5.9325999999999999</v>
      </c>
      <c r="M42" s="54">
        <v>2.4664999999999999</v>
      </c>
      <c r="N42" s="54">
        <v>6.6039000000000003</v>
      </c>
      <c r="O42" s="54">
        <v>7.5164999999999997</v>
      </c>
      <c r="P42" s="54">
        <v>9.7909000000000006</v>
      </c>
    </row>
    <row r="43" spans="1:16" ht="12.75" hidden="1" customHeight="1" outlineLevel="1">
      <c r="A43" s="12">
        <v>41518</v>
      </c>
      <c r="B43" s="54">
        <v>11.62</v>
      </c>
      <c r="C43" s="54">
        <v>5.0627000000000004</v>
      </c>
      <c r="D43" s="54">
        <v>13.2127</v>
      </c>
      <c r="E43" s="54">
        <v>11.637499999999999</v>
      </c>
      <c r="F43" s="54">
        <v>14.9651</v>
      </c>
      <c r="G43" s="54">
        <v>16.581800000000001</v>
      </c>
      <c r="H43" s="54">
        <v>9.1837999999999997</v>
      </c>
      <c r="I43" s="54">
        <v>17.115300000000001</v>
      </c>
      <c r="J43" s="54">
        <v>18.233499999999999</v>
      </c>
      <c r="K43" s="54">
        <v>17.527000000000001</v>
      </c>
      <c r="L43" s="54">
        <v>6.1897000000000002</v>
      </c>
      <c r="M43" s="54">
        <v>2.6276000000000002</v>
      </c>
      <c r="N43" s="54">
        <v>6.8265000000000002</v>
      </c>
      <c r="O43" s="54">
        <v>7.1234999999999999</v>
      </c>
      <c r="P43" s="54">
        <v>9.6249000000000002</v>
      </c>
    </row>
    <row r="44" spans="1:16" ht="12.75" hidden="1" customHeight="1" outlineLevel="1">
      <c r="A44" s="12">
        <v>41548</v>
      </c>
      <c r="B44" s="54">
        <v>12.4017</v>
      </c>
      <c r="C44" s="54">
        <v>6.5380000000000003</v>
      </c>
      <c r="D44" s="54">
        <v>13.859299999999999</v>
      </c>
      <c r="E44" s="54">
        <v>12.1684</v>
      </c>
      <c r="F44" s="54">
        <v>13.540900000000001</v>
      </c>
      <c r="G44" s="54">
        <v>16.724399999999999</v>
      </c>
      <c r="H44" s="54">
        <v>9.3457000000000008</v>
      </c>
      <c r="I44" s="54">
        <v>17.716200000000001</v>
      </c>
      <c r="J44" s="54">
        <v>18.396999999999998</v>
      </c>
      <c r="K44" s="54">
        <v>16.489799999999999</v>
      </c>
      <c r="L44" s="54">
        <v>6.6062000000000003</v>
      </c>
      <c r="M44" s="54">
        <v>2.8875000000000002</v>
      </c>
      <c r="N44" s="54">
        <v>6.7416999999999998</v>
      </c>
      <c r="O44" s="54">
        <v>7.5787000000000004</v>
      </c>
      <c r="P44" s="54">
        <v>10.861700000000001</v>
      </c>
    </row>
    <row r="45" spans="1:16" ht="12.75" hidden="1" customHeight="1" outlineLevel="1">
      <c r="A45" s="12">
        <v>41579</v>
      </c>
      <c r="B45" s="54">
        <v>11.6913</v>
      </c>
      <c r="C45" s="54">
        <v>5.6102999999999996</v>
      </c>
      <c r="D45" s="54">
        <v>13.430099999999999</v>
      </c>
      <c r="E45" s="54">
        <v>11.592700000000001</v>
      </c>
      <c r="F45" s="54">
        <v>13.9208</v>
      </c>
      <c r="G45" s="54">
        <v>16.577100000000002</v>
      </c>
      <c r="H45" s="54">
        <v>9.1157000000000004</v>
      </c>
      <c r="I45" s="54">
        <v>17.5746</v>
      </c>
      <c r="J45" s="54">
        <v>18.4559</v>
      </c>
      <c r="K45" s="54">
        <v>16.613800000000001</v>
      </c>
      <c r="L45" s="54">
        <v>6.2668999999999997</v>
      </c>
      <c r="M45" s="54">
        <v>2.4434</v>
      </c>
      <c r="N45" s="54">
        <v>6.5495999999999999</v>
      </c>
      <c r="O45" s="54">
        <v>7.4390000000000001</v>
      </c>
      <c r="P45" s="54">
        <v>9.3016000000000005</v>
      </c>
    </row>
    <row r="46" spans="1:16" ht="12.75" hidden="1" customHeight="1" outlineLevel="1">
      <c r="A46" s="12">
        <v>41609</v>
      </c>
      <c r="B46" s="54">
        <v>12.435700000000001</v>
      </c>
      <c r="C46" s="54">
        <v>5.5613000000000001</v>
      </c>
      <c r="D46" s="54">
        <v>13.7698</v>
      </c>
      <c r="E46" s="54">
        <v>12.7521</v>
      </c>
      <c r="F46" s="54">
        <v>16.165500000000002</v>
      </c>
      <c r="G46" s="54">
        <v>17.563199999999998</v>
      </c>
      <c r="H46" s="54">
        <v>8.8475999999999999</v>
      </c>
      <c r="I46" s="54">
        <v>18.404</v>
      </c>
      <c r="J46" s="54">
        <v>19.631399999999999</v>
      </c>
      <c r="K46" s="54">
        <v>17.957799999999999</v>
      </c>
      <c r="L46" s="54">
        <v>6.8574000000000002</v>
      </c>
      <c r="M46" s="54">
        <v>2.7806000000000002</v>
      </c>
      <c r="N46" s="54">
        <v>6.6210000000000004</v>
      </c>
      <c r="O46" s="54">
        <v>8.3501999999999992</v>
      </c>
      <c r="P46" s="54">
        <v>9.8745999999999992</v>
      </c>
    </row>
    <row r="47" spans="1:16" ht="12.75" hidden="1" customHeight="1" outlineLevel="1">
      <c r="A47" s="12">
        <v>41640</v>
      </c>
      <c r="B47" s="54">
        <v>12.959099999999999</v>
      </c>
      <c r="C47" s="54">
        <v>5.3315000000000001</v>
      </c>
      <c r="D47" s="54">
        <v>14.8536</v>
      </c>
      <c r="E47" s="54">
        <v>13.027200000000001</v>
      </c>
      <c r="F47" s="54">
        <v>15.594900000000001</v>
      </c>
      <c r="G47" s="54">
        <v>17.899799999999999</v>
      </c>
      <c r="H47" s="54">
        <v>8.1707999999999998</v>
      </c>
      <c r="I47" s="54">
        <v>19.185300000000002</v>
      </c>
      <c r="J47" s="54">
        <v>19.5411</v>
      </c>
      <c r="K47" s="54">
        <v>18.342300000000002</v>
      </c>
      <c r="L47" s="54">
        <v>6.9827000000000004</v>
      </c>
      <c r="M47" s="54">
        <v>2.4788000000000001</v>
      </c>
      <c r="N47" s="54">
        <v>6.9321000000000002</v>
      </c>
      <c r="O47" s="54">
        <v>8.4594000000000005</v>
      </c>
      <c r="P47" s="54">
        <v>8.8735999999999997</v>
      </c>
    </row>
    <row r="48" spans="1:16" ht="12.75" hidden="1" customHeight="1" outlineLevel="1">
      <c r="A48" s="12">
        <v>41671</v>
      </c>
      <c r="B48" s="54">
        <v>12.1038</v>
      </c>
      <c r="C48" s="54">
        <v>5.3844000000000003</v>
      </c>
      <c r="D48" s="54">
        <v>13.513</v>
      </c>
      <c r="E48" s="54">
        <v>12.382999999999999</v>
      </c>
      <c r="F48" s="54">
        <v>14.523300000000001</v>
      </c>
      <c r="G48" s="54">
        <v>17.399799999999999</v>
      </c>
      <c r="H48" s="54">
        <v>8.7977000000000007</v>
      </c>
      <c r="I48" s="54">
        <v>18.5518</v>
      </c>
      <c r="J48" s="54">
        <v>18.744900000000001</v>
      </c>
      <c r="K48" s="54">
        <v>19.816500000000001</v>
      </c>
      <c r="L48" s="54">
        <v>7.4714999999999998</v>
      </c>
      <c r="M48" s="54">
        <v>2.6436000000000002</v>
      </c>
      <c r="N48" s="54">
        <v>7.8674999999999997</v>
      </c>
      <c r="O48" s="54">
        <v>8.6547000000000001</v>
      </c>
      <c r="P48" s="54">
        <v>9.3398000000000003</v>
      </c>
    </row>
    <row r="49" spans="1:16" ht="12.75" hidden="1" customHeight="1" outlineLevel="1">
      <c r="A49" s="12">
        <v>41699</v>
      </c>
      <c r="B49" s="54">
        <v>11.874700000000001</v>
      </c>
      <c r="C49" s="54">
        <v>5.1866000000000003</v>
      </c>
      <c r="D49" s="54">
        <v>14.4895</v>
      </c>
      <c r="E49" s="54">
        <v>11.516999999999999</v>
      </c>
      <c r="F49" s="54">
        <v>18.8965</v>
      </c>
      <c r="G49" s="54">
        <v>18.5395</v>
      </c>
      <c r="H49" s="54">
        <v>11.8627</v>
      </c>
      <c r="I49" s="54">
        <v>19.8367</v>
      </c>
      <c r="J49" s="54">
        <v>18.7441</v>
      </c>
      <c r="K49" s="54">
        <v>21.87</v>
      </c>
      <c r="L49" s="54">
        <v>6.6104000000000003</v>
      </c>
      <c r="M49" s="54">
        <v>1.8682000000000001</v>
      </c>
      <c r="N49" s="54">
        <v>7.2900999999999998</v>
      </c>
      <c r="O49" s="54">
        <v>8.5876000000000001</v>
      </c>
      <c r="P49" s="54">
        <v>7.8667999999999996</v>
      </c>
    </row>
    <row r="50" spans="1:16" ht="12.75" hidden="1" customHeight="1" outlineLevel="1">
      <c r="A50" s="12">
        <v>41730</v>
      </c>
      <c r="B50" s="54">
        <v>13.6188</v>
      </c>
      <c r="C50" s="54">
        <v>8.1007999999999996</v>
      </c>
      <c r="D50" s="54">
        <v>15.3245</v>
      </c>
      <c r="E50" s="54">
        <v>11.884499999999999</v>
      </c>
      <c r="F50" s="54">
        <v>17.874600000000001</v>
      </c>
      <c r="G50" s="54">
        <v>18.744800000000001</v>
      </c>
      <c r="H50" s="54">
        <v>12.052099999999999</v>
      </c>
      <c r="I50" s="54">
        <v>19.9819</v>
      </c>
      <c r="J50" s="54">
        <v>19.391999999999999</v>
      </c>
      <c r="K50" s="54">
        <v>22.476400000000002</v>
      </c>
      <c r="L50" s="54">
        <v>7.5305</v>
      </c>
      <c r="M50" s="54">
        <v>2.3189000000000002</v>
      </c>
      <c r="N50" s="54">
        <v>7.8898000000000001</v>
      </c>
      <c r="O50" s="54">
        <v>8.8396000000000008</v>
      </c>
      <c r="P50" s="54">
        <v>9.5343</v>
      </c>
    </row>
    <row r="51" spans="1:16" ht="12.75" hidden="1" customHeight="1" outlineLevel="1">
      <c r="A51" s="12">
        <v>41760</v>
      </c>
      <c r="B51" s="56">
        <v>14.0913</v>
      </c>
      <c r="C51" s="56">
        <v>6.7807000000000004</v>
      </c>
      <c r="D51" s="56">
        <v>15.755599999999999</v>
      </c>
      <c r="E51" s="56">
        <v>12.8697</v>
      </c>
      <c r="F51" s="56">
        <v>16.924199999999999</v>
      </c>
      <c r="G51" s="56">
        <v>19.449100000000001</v>
      </c>
      <c r="H51" s="56">
        <v>11.5177</v>
      </c>
      <c r="I51" s="56">
        <v>20.5702</v>
      </c>
      <c r="J51" s="56">
        <v>19.019200000000001</v>
      </c>
      <c r="K51" s="56">
        <v>22.529299999999999</v>
      </c>
      <c r="L51" s="56">
        <v>7.8929</v>
      </c>
      <c r="M51" s="56">
        <v>2.4190999999999998</v>
      </c>
      <c r="N51" s="56">
        <v>8.343</v>
      </c>
      <c r="O51" s="56">
        <v>9.2417999999999996</v>
      </c>
      <c r="P51" s="56">
        <v>9.5655000000000001</v>
      </c>
    </row>
    <row r="52" spans="1:16" ht="12.75" hidden="1" customHeight="1" outlineLevel="1">
      <c r="A52" s="12">
        <v>41791</v>
      </c>
      <c r="B52" s="56">
        <v>13.5495</v>
      </c>
      <c r="C52" s="56">
        <v>6.55</v>
      </c>
      <c r="D52" s="56">
        <v>15.2065</v>
      </c>
      <c r="E52" s="56">
        <v>12.5321</v>
      </c>
      <c r="F52" s="56">
        <v>17.779399999999999</v>
      </c>
      <c r="G52" s="56">
        <v>18.844200000000001</v>
      </c>
      <c r="H52" s="56">
        <v>10.504899999999999</v>
      </c>
      <c r="I52" s="56">
        <v>19.752099999999999</v>
      </c>
      <c r="J52" s="56">
        <v>19.7424</v>
      </c>
      <c r="K52" s="56">
        <v>23.086300000000001</v>
      </c>
      <c r="L52" s="56">
        <v>7.9034000000000004</v>
      </c>
      <c r="M52" s="56">
        <v>3.0697000000000001</v>
      </c>
      <c r="N52" s="56">
        <v>8.0997000000000003</v>
      </c>
      <c r="O52" s="56">
        <v>9.2608999999999995</v>
      </c>
      <c r="P52" s="56">
        <v>8.7657000000000007</v>
      </c>
    </row>
    <row r="53" spans="1:16" ht="12.75" hidden="1" customHeight="1" outlineLevel="1">
      <c r="A53" s="12">
        <v>41821</v>
      </c>
      <c r="B53" s="56">
        <v>13.025</v>
      </c>
      <c r="C53" s="56">
        <v>6.8644999999999996</v>
      </c>
      <c r="D53" s="56">
        <v>13.936500000000001</v>
      </c>
      <c r="E53" s="56">
        <v>12.573600000000001</v>
      </c>
      <c r="F53" s="56">
        <v>18.6387</v>
      </c>
      <c r="G53" s="56">
        <v>18.6508</v>
      </c>
      <c r="H53" s="56">
        <v>10.7958</v>
      </c>
      <c r="I53" s="56">
        <v>19.430599999999998</v>
      </c>
      <c r="J53" s="56">
        <v>19.6251</v>
      </c>
      <c r="K53" s="56">
        <v>21.859000000000002</v>
      </c>
      <c r="L53" s="56">
        <v>7.3982999999999999</v>
      </c>
      <c r="M53" s="56">
        <v>2.3822000000000001</v>
      </c>
      <c r="N53" s="56">
        <v>7.0532000000000004</v>
      </c>
      <c r="O53" s="56">
        <v>9.3478999999999992</v>
      </c>
      <c r="P53" s="56">
        <v>9.5252999999999997</v>
      </c>
    </row>
    <row r="54" spans="1:16" hidden="1" outlineLevel="1" collapsed="1">
      <c r="A54" s="12">
        <v>41852</v>
      </c>
      <c r="B54" s="56">
        <v>12.1852</v>
      </c>
      <c r="C54" s="56">
        <v>5.8483999999999998</v>
      </c>
      <c r="D54" s="56">
        <v>13.161099999999999</v>
      </c>
      <c r="E54" s="56">
        <v>12.964399999999999</v>
      </c>
      <c r="F54" s="56">
        <v>16.1221</v>
      </c>
      <c r="G54" s="56">
        <v>18.4192</v>
      </c>
      <c r="H54" s="56">
        <v>10.6945</v>
      </c>
      <c r="I54" s="56">
        <v>19.425699999999999</v>
      </c>
      <c r="J54" s="56">
        <v>19.582699999999999</v>
      </c>
      <c r="K54" s="56">
        <v>20.9543</v>
      </c>
      <c r="L54" s="56">
        <v>7.3676000000000004</v>
      </c>
      <c r="M54" s="56">
        <v>2.5937999999999999</v>
      </c>
      <c r="N54" s="56">
        <v>7.4705000000000004</v>
      </c>
      <c r="O54" s="56">
        <v>9.6384000000000007</v>
      </c>
      <c r="P54" s="56">
        <v>7.1205999999999996</v>
      </c>
    </row>
    <row r="55" spans="1:16" hidden="1" outlineLevel="1" collapsed="1">
      <c r="A55" s="12">
        <v>41883</v>
      </c>
      <c r="B55" s="56">
        <v>11.8268</v>
      </c>
      <c r="C55" s="56">
        <v>5.3849999999999998</v>
      </c>
      <c r="D55" s="56">
        <v>13.260899999999999</v>
      </c>
      <c r="E55" s="56">
        <v>12.275600000000001</v>
      </c>
      <c r="F55" s="56">
        <v>14.734500000000001</v>
      </c>
      <c r="G55" s="56">
        <v>18.081900000000001</v>
      </c>
      <c r="H55" s="56">
        <v>10.6188</v>
      </c>
      <c r="I55" s="56">
        <v>19.259399999999999</v>
      </c>
      <c r="J55" s="56">
        <v>19.412700000000001</v>
      </c>
      <c r="K55" s="56">
        <v>20.894600000000001</v>
      </c>
      <c r="L55" s="56">
        <v>7.1925999999999997</v>
      </c>
      <c r="M55" s="56">
        <v>2.1030000000000002</v>
      </c>
      <c r="N55" s="56">
        <v>7.6714000000000002</v>
      </c>
      <c r="O55" s="56">
        <v>9.2995999999999999</v>
      </c>
      <c r="P55" s="56">
        <v>7.7488999999999999</v>
      </c>
    </row>
    <row r="56" spans="1:16" hidden="1" outlineLevel="1" collapsed="1">
      <c r="A56" s="12">
        <v>41913</v>
      </c>
      <c r="B56" s="56">
        <v>12.205</v>
      </c>
      <c r="C56" s="56">
        <v>5.4080000000000004</v>
      </c>
      <c r="D56" s="56">
        <v>13.357100000000001</v>
      </c>
      <c r="E56" s="56">
        <v>12.870900000000001</v>
      </c>
      <c r="F56" s="56">
        <v>16.875900000000001</v>
      </c>
      <c r="G56" s="56">
        <v>17.814800000000002</v>
      </c>
      <c r="H56" s="56">
        <v>8.8120999999999992</v>
      </c>
      <c r="I56" s="56">
        <v>19.119</v>
      </c>
      <c r="J56" s="56">
        <v>20.322800000000001</v>
      </c>
      <c r="K56" s="56">
        <v>22.389500000000002</v>
      </c>
      <c r="L56" s="56">
        <v>7.5164999999999997</v>
      </c>
      <c r="M56" s="56">
        <v>2.0806</v>
      </c>
      <c r="N56" s="56">
        <v>7.8978000000000002</v>
      </c>
      <c r="O56" s="56">
        <v>9.2489000000000008</v>
      </c>
      <c r="P56" s="56">
        <v>7.6332000000000004</v>
      </c>
    </row>
    <row r="57" spans="1:16" hidden="1" outlineLevel="1" collapsed="1">
      <c r="A57" s="12">
        <v>41944</v>
      </c>
      <c r="B57" s="56">
        <v>12.1816</v>
      </c>
      <c r="C57" s="56">
        <v>5.6231</v>
      </c>
      <c r="D57" s="56">
        <v>13.6272</v>
      </c>
      <c r="E57" s="56">
        <v>12.673400000000001</v>
      </c>
      <c r="F57" s="56">
        <v>14.6624</v>
      </c>
      <c r="G57" s="56">
        <v>18.186800000000002</v>
      </c>
      <c r="H57" s="56">
        <v>10.6685</v>
      </c>
      <c r="I57" s="56">
        <v>19.302600000000002</v>
      </c>
      <c r="J57" s="56">
        <v>19.828199999999999</v>
      </c>
      <c r="K57" s="56">
        <v>18.233799999999999</v>
      </c>
      <c r="L57" s="56">
        <v>7.8095999999999997</v>
      </c>
      <c r="M57" s="56">
        <v>2.5714000000000001</v>
      </c>
      <c r="N57" s="56">
        <v>8.6713000000000005</v>
      </c>
      <c r="O57" s="56">
        <v>9.2739999999999991</v>
      </c>
      <c r="P57" s="56">
        <v>10.417400000000001</v>
      </c>
    </row>
    <row r="58" spans="1:16" hidden="1" outlineLevel="1" collapsed="1">
      <c r="A58" s="12">
        <v>41974</v>
      </c>
      <c r="B58" s="56">
        <v>11.4376</v>
      </c>
      <c r="C58" s="56">
        <v>3.4262999999999999</v>
      </c>
      <c r="D58" s="56">
        <v>13.295400000000001</v>
      </c>
      <c r="E58" s="56">
        <v>12.970800000000001</v>
      </c>
      <c r="F58" s="56">
        <v>10.730700000000001</v>
      </c>
      <c r="G58" s="56">
        <v>16.551400000000001</v>
      </c>
      <c r="H58" s="56">
        <v>4.7663000000000002</v>
      </c>
      <c r="I58" s="56">
        <v>19.420999999999999</v>
      </c>
      <c r="J58" s="56">
        <v>20.5</v>
      </c>
      <c r="K58" s="56">
        <v>12.5343</v>
      </c>
      <c r="L58" s="56">
        <v>7.7332999999999998</v>
      </c>
      <c r="M58" s="56">
        <v>2.1966000000000001</v>
      </c>
      <c r="N58" s="56">
        <v>8.4814000000000007</v>
      </c>
      <c r="O58" s="56">
        <v>9.5257000000000005</v>
      </c>
      <c r="P58" s="56">
        <v>9.3605999999999998</v>
      </c>
    </row>
    <row r="59" spans="1:16" hidden="1" outlineLevel="1" collapsed="1">
      <c r="A59" s="12">
        <v>42005</v>
      </c>
      <c r="B59" s="56">
        <v>11.7446</v>
      </c>
      <c r="C59" s="56">
        <v>3.6374</v>
      </c>
      <c r="D59" s="56">
        <v>12.718299999999999</v>
      </c>
      <c r="E59" s="56">
        <v>14.136200000000001</v>
      </c>
      <c r="F59" s="56">
        <v>12.517300000000001</v>
      </c>
      <c r="G59" s="56">
        <v>16.508199999999999</v>
      </c>
      <c r="H59" s="56">
        <v>5.2064000000000004</v>
      </c>
      <c r="I59" s="56">
        <v>18.0716</v>
      </c>
      <c r="J59" s="56">
        <v>20.651199999999999</v>
      </c>
      <c r="K59" s="56">
        <v>19.883500000000002</v>
      </c>
      <c r="L59" s="56">
        <v>7.8841999999999999</v>
      </c>
      <c r="M59" s="56">
        <v>2.1011000000000002</v>
      </c>
      <c r="N59" s="56">
        <v>7.8947000000000003</v>
      </c>
      <c r="O59" s="56">
        <v>10.674200000000001</v>
      </c>
      <c r="P59" s="56">
        <v>10.7601</v>
      </c>
    </row>
    <row r="60" spans="1:16" hidden="1" outlineLevel="1" collapsed="1">
      <c r="A60" s="12">
        <v>42036</v>
      </c>
      <c r="B60" s="56">
        <v>10.539400000000001</v>
      </c>
      <c r="C60" s="56">
        <v>4.3255999999999997</v>
      </c>
      <c r="D60" s="56">
        <v>11.669600000000001</v>
      </c>
      <c r="E60" s="56">
        <v>12.556900000000001</v>
      </c>
      <c r="F60" s="56">
        <v>13.8141</v>
      </c>
      <c r="G60" s="56">
        <v>16.027999999999999</v>
      </c>
      <c r="H60" s="56">
        <v>6.5968</v>
      </c>
      <c r="I60" s="56">
        <v>18.332799999999999</v>
      </c>
      <c r="J60" s="56">
        <v>20.7394</v>
      </c>
      <c r="K60" s="56">
        <v>16.9755</v>
      </c>
      <c r="L60" s="56">
        <v>7.37</v>
      </c>
      <c r="M60" s="56">
        <v>2.4405000000000001</v>
      </c>
      <c r="N60" s="56">
        <v>7.4835000000000003</v>
      </c>
      <c r="O60" s="56">
        <v>10.211</v>
      </c>
      <c r="P60" s="56">
        <v>8.5306999999999995</v>
      </c>
    </row>
    <row r="61" spans="1:16" hidden="1" outlineLevel="1" collapsed="1">
      <c r="A61" s="12">
        <v>42064</v>
      </c>
      <c r="B61" s="56">
        <v>11.5787</v>
      </c>
      <c r="C61" s="56">
        <v>3.8384999999999998</v>
      </c>
      <c r="D61" s="56">
        <v>12.9925</v>
      </c>
      <c r="E61" s="56">
        <v>13.3842</v>
      </c>
      <c r="F61" s="56">
        <v>9.5279000000000007</v>
      </c>
      <c r="G61" s="56">
        <v>17.220300000000002</v>
      </c>
      <c r="H61" s="56">
        <v>5.5782999999999996</v>
      </c>
      <c r="I61" s="56">
        <v>19.8094</v>
      </c>
      <c r="J61" s="56">
        <v>22.2027</v>
      </c>
      <c r="K61" s="56">
        <v>20.461500000000001</v>
      </c>
      <c r="L61" s="56">
        <v>7.8815999999999997</v>
      </c>
      <c r="M61" s="56">
        <v>2.0299</v>
      </c>
      <c r="N61" s="56">
        <v>7.9930000000000003</v>
      </c>
      <c r="O61" s="56">
        <v>10.2456</v>
      </c>
      <c r="P61" s="56">
        <v>8.9891000000000005</v>
      </c>
    </row>
    <row r="62" spans="1:16" hidden="1" outlineLevel="1" collapsed="1">
      <c r="A62" s="12">
        <v>42095</v>
      </c>
      <c r="B62" s="56">
        <v>13.3842</v>
      </c>
      <c r="C62" s="56">
        <v>3.1128999999999998</v>
      </c>
      <c r="D62" s="56">
        <v>14.509600000000001</v>
      </c>
      <c r="E62" s="56">
        <v>15.154999999999999</v>
      </c>
      <c r="F62" s="56">
        <v>15.4754</v>
      </c>
      <c r="G62" s="56">
        <v>19.822399999999998</v>
      </c>
      <c r="H62" s="56">
        <v>3.9887999999999999</v>
      </c>
      <c r="I62" s="56">
        <v>21.9467</v>
      </c>
      <c r="J62" s="56">
        <v>25.206900000000001</v>
      </c>
      <c r="K62" s="56">
        <v>21.626100000000001</v>
      </c>
      <c r="L62" s="56">
        <v>8.9685000000000006</v>
      </c>
      <c r="M62" s="56">
        <v>2.1029</v>
      </c>
      <c r="N62" s="56">
        <v>8.2314000000000007</v>
      </c>
      <c r="O62" s="56">
        <v>11.6972</v>
      </c>
      <c r="P62" s="56">
        <v>9.3285</v>
      </c>
    </row>
    <row r="63" spans="1:16" hidden="1" outlineLevel="1" collapsed="1">
      <c r="A63" s="12">
        <v>42125</v>
      </c>
      <c r="B63" s="56">
        <v>13.626200000000001</v>
      </c>
      <c r="C63" s="56">
        <v>3.407</v>
      </c>
      <c r="D63" s="56">
        <v>14.6493</v>
      </c>
      <c r="E63" s="56">
        <v>16.9556</v>
      </c>
      <c r="F63" s="56">
        <v>18.036200000000001</v>
      </c>
      <c r="G63" s="56">
        <v>18.897099999999998</v>
      </c>
      <c r="H63" s="56">
        <v>4.2895000000000003</v>
      </c>
      <c r="I63" s="56">
        <v>21.777699999999999</v>
      </c>
      <c r="J63" s="56">
        <v>25.192799999999998</v>
      </c>
      <c r="K63" s="56">
        <v>20.875399999999999</v>
      </c>
      <c r="L63" s="56">
        <v>9.0852000000000004</v>
      </c>
      <c r="M63" s="56">
        <v>1.8411</v>
      </c>
      <c r="N63" s="56">
        <v>8.2504000000000008</v>
      </c>
      <c r="O63" s="56">
        <v>13.0246</v>
      </c>
      <c r="P63" s="56">
        <v>10.676500000000001</v>
      </c>
    </row>
    <row r="64" spans="1:16" hidden="1" outlineLevel="1" collapsed="1">
      <c r="A64" s="12">
        <v>42156</v>
      </c>
      <c r="B64" s="56">
        <v>12.2827</v>
      </c>
      <c r="C64" s="56">
        <v>4.0259999999999998</v>
      </c>
      <c r="D64" s="56">
        <v>12.9506</v>
      </c>
      <c r="E64" s="56">
        <v>15.9726</v>
      </c>
      <c r="F64" s="56">
        <v>9.3794000000000004</v>
      </c>
      <c r="G64" s="56">
        <v>18.387499999999999</v>
      </c>
      <c r="H64" s="56">
        <v>5.4725999999999999</v>
      </c>
      <c r="I64" s="56">
        <v>20.691700000000001</v>
      </c>
      <c r="J64" s="56">
        <v>23.802299999999999</v>
      </c>
      <c r="K64" s="56">
        <v>23.119700000000002</v>
      </c>
      <c r="L64" s="56">
        <v>7.5559000000000003</v>
      </c>
      <c r="M64" s="56">
        <v>1.8495999999999999</v>
      </c>
      <c r="N64" s="56">
        <v>7.4229000000000003</v>
      </c>
      <c r="O64" s="56">
        <v>10.910600000000001</v>
      </c>
      <c r="P64" s="56">
        <v>7.2046000000000001</v>
      </c>
    </row>
    <row r="65" spans="1:16" hidden="1" outlineLevel="1" collapsed="1">
      <c r="A65" s="12">
        <v>42186</v>
      </c>
      <c r="B65" s="56">
        <v>11.853300000000001</v>
      </c>
      <c r="C65" s="56">
        <v>3.52</v>
      </c>
      <c r="D65" s="56">
        <v>13.155799999999999</v>
      </c>
      <c r="E65" s="56">
        <v>14.1799</v>
      </c>
      <c r="F65" s="56">
        <v>16.9617</v>
      </c>
      <c r="G65" s="56">
        <v>17.3355</v>
      </c>
      <c r="H65" s="56">
        <v>4.7163000000000004</v>
      </c>
      <c r="I65" s="56">
        <v>20.182600000000001</v>
      </c>
      <c r="J65" s="56">
        <v>23.1645</v>
      </c>
      <c r="K65" s="56">
        <v>17.681799999999999</v>
      </c>
      <c r="L65" s="56">
        <v>7.6375999999999999</v>
      </c>
      <c r="M65" s="56">
        <v>1.7968999999999999</v>
      </c>
      <c r="N65" s="56">
        <v>7.9306999999999999</v>
      </c>
      <c r="O65" s="56">
        <v>9.8251000000000008</v>
      </c>
      <c r="P65" s="56">
        <v>6.3390000000000004</v>
      </c>
    </row>
    <row r="66" spans="1:16" hidden="1" outlineLevel="1" collapsed="1">
      <c r="A66" s="12">
        <v>42217</v>
      </c>
      <c r="B66" s="56">
        <v>11.8513</v>
      </c>
      <c r="C66" s="56">
        <v>4.0111999999999997</v>
      </c>
      <c r="D66" s="56">
        <v>13.4817</v>
      </c>
      <c r="E66" s="56">
        <v>14.767200000000001</v>
      </c>
      <c r="F66" s="56">
        <v>5.7205000000000004</v>
      </c>
      <c r="G66" s="56">
        <v>16.881499999999999</v>
      </c>
      <c r="H66" s="56">
        <v>5.4939</v>
      </c>
      <c r="I66" s="56">
        <v>20.2239</v>
      </c>
      <c r="J66" s="56">
        <v>22.944099999999999</v>
      </c>
      <c r="K66" s="56">
        <v>24.069500000000001</v>
      </c>
      <c r="L66" s="56">
        <v>7.3792999999999997</v>
      </c>
      <c r="M66" s="56">
        <v>1.5319</v>
      </c>
      <c r="N66" s="56">
        <v>8.1026000000000007</v>
      </c>
      <c r="O66" s="56">
        <v>9.2202999999999999</v>
      </c>
      <c r="P66" s="56">
        <v>3.86</v>
      </c>
    </row>
    <row r="67" spans="1:16" hidden="1" outlineLevel="1" collapsed="1">
      <c r="A67" s="12">
        <v>42248</v>
      </c>
      <c r="B67" s="54">
        <v>11.493399999999999</v>
      </c>
      <c r="C67" s="54">
        <v>3.8681999999999999</v>
      </c>
      <c r="D67" s="54">
        <v>13.079499999999999</v>
      </c>
      <c r="E67" s="54">
        <v>15.2186</v>
      </c>
      <c r="F67" s="54">
        <v>16.786899999999999</v>
      </c>
      <c r="G67" s="54">
        <v>17.188300000000002</v>
      </c>
      <c r="H67" s="54">
        <v>6.1612999999999998</v>
      </c>
      <c r="I67" s="54">
        <v>20.422599999999999</v>
      </c>
      <c r="J67" s="54">
        <v>21.8385</v>
      </c>
      <c r="K67" s="54">
        <v>23.148299999999999</v>
      </c>
      <c r="L67" s="54">
        <v>6.8308999999999997</v>
      </c>
      <c r="M67" s="54">
        <v>1.2902</v>
      </c>
      <c r="N67" s="54">
        <v>7.6879999999999997</v>
      </c>
      <c r="O67" s="54">
        <v>9.6059000000000001</v>
      </c>
      <c r="P67" s="54">
        <v>6.1063000000000001</v>
      </c>
    </row>
    <row r="68" spans="1:16" hidden="1" outlineLevel="1" collapsed="1">
      <c r="A68" s="12">
        <v>42278</v>
      </c>
      <c r="B68" s="54">
        <v>10.911199999999999</v>
      </c>
      <c r="C68" s="54">
        <v>2.6240000000000001</v>
      </c>
      <c r="D68" s="54">
        <v>12.7242</v>
      </c>
      <c r="E68" s="54">
        <v>14.4528</v>
      </c>
      <c r="F68" s="54">
        <v>9.6805000000000003</v>
      </c>
      <c r="G68" s="54">
        <v>16.206</v>
      </c>
      <c r="H68" s="54">
        <v>3.8138000000000001</v>
      </c>
      <c r="I68" s="54">
        <v>20.122499999999999</v>
      </c>
      <c r="J68" s="54">
        <v>21.2346</v>
      </c>
      <c r="K68" s="54">
        <v>17.078800000000001</v>
      </c>
      <c r="L68" s="54">
        <v>6.7857000000000003</v>
      </c>
      <c r="M68" s="54">
        <v>1.2182999999999999</v>
      </c>
      <c r="N68" s="54">
        <v>7.5712000000000002</v>
      </c>
      <c r="O68" s="54">
        <v>9.5548999999999999</v>
      </c>
      <c r="P68" s="54">
        <v>6.5000999999999998</v>
      </c>
    </row>
    <row r="69" spans="1:16" hidden="1" outlineLevel="1" collapsed="1">
      <c r="A69" s="12">
        <v>42309</v>
      </c>
      <c r="B69" s="54">
        <v>10.5585</v>
      </c>
      <c r="C69" s="54">
        <v>2.9860000000000002</v>
      </c>
      <c r="D69" s="54">
        <v>12.443300000000001</v>
      </c>
      <c r="E69" s="54">
        <v>13.435600000000001</v>
      </c>
      <c r="F69" s="54">
        <v>22.430199999999999</v>
      </c>
      <c r="G69" s="54">
        <v>15.898300000000001</v>
      </c>
      <c r="H69" s="54">
        <v>4.5727000000000002</v>
      </c>
      <c r="I69" s="54">
        <v>19.791499999999999</v>
      </c>
      <c r="J69" s="54">
        <v>21.012499999999999</v>
      </c>
      <c r="K69" s="54">
        <v>24.340699999999998</v>
      </c>
      <c r="L69" s="54">
        <v>6.4568000000000003</v>
      </c>
      <c r="M69" s="54">
        <v>1.0969</v>
      </c>
      <c r="N69" s="54">
        <v>7.5766999999999998</v>
      </c>
      <c r="O69" s="54">
        <v>7.5122999999999998</v>
      </c>
      <c r="P69" s="54">
        <v>4.5648</v>
      </c>
    </row>
    <row r="70" spans="1:16" hidden="1" outlineLevel="1" collapsed="1">
      <c r="A70" s="12">
        <v>42339</v>
      </c>
      <c r="B70" s="54">
        <v>10.419</v>
      </c>
      <c r="C70" s="54">
        <v>3.1234000000000002</v>
      </c>
      <c r="D70" s="54">
        <v>12.518800000000001</v>
      </c>
      <c r="E70" s="54">
        <v>14.6608</v>
      </c>
      <c r="F70" s="54">
        <v>15.1511</v>
      </c>
      <c r="G70" s="54">
        <v>15.815</v>
      </c>
      <c r="H70" s="54">
        <v>5.4073000000000002</v>
      </c>
      <c r="I70" s="54">
        <v>20.003699999999998</v>
      </c>
      <c r="J70" s="54">
        <v>19.779</v>
      </c>
      <c r="K70" s="54">
        <v>21.696400000000001</v>
      </c>
      <c r="L70" s="54">
        <v>6.5777000000000001</v>
      </c>
      <c r="M70" s="54">
        <v>1.1640999999999999</v>
      </c>
      <c r="N70" s="54">
        <v>8.0138999999999996</v>
      </c>
      <c r="O70" s="54">
        <v>9.2817000000000007</v>
      </c>
      <c r="P70" s="54">
        <v>10.388199999999999</v>
      </c>
    </row>
    <row r="71" spans="1:16" hidden="1" outlineLevel="1" collapsed="1">
      <c r="A71" s="12">
        <v>42370</v>
      </c>
      <c r="B71" s="54">
        <v>9.6760999999999999</v>
      </c>
      <c r="C71" s="54">
        <v>2.7006000000000001</v>
      </c>
      <c r="D71" s="54">
        <v>11.731199999999999</v>
      </c>
      <c r="E71" s="54">
        <v>14.514799999999999</v>
      </c>
      <c r="F71" s="54">
        <v>6.9268999999999998</v>
      </c>
      <c r="G71" s="54">
        <v>14.786</v>
      </c>
      <c r="H71" s="54">
        <v>4.3890000000000002</v>
      </c>
      <c r="I71" s="54">
        <v>19.506599999999999</v>
      </c>
      <c r="J71" s="54">
        <v>20.210100000000001</v>
      </c>
      <c r="K71" s="54">
        <v>12.668200000000001</v>
      </c>
      <c r="L71" s="54">
        <v>6.4763999999999999</v>
      </c>
      <c r="M71" s="54">
        <v>1.2015</v>
      </c>
      <c r="N71" s="54">
        <v>7.9267000000000003</v>
      </c>
      <c r="O71" s="54">
        <v>8.6471999999999998</v>
      </c>
      <c r="P71" s="54">
        <v>5.5899000000000001</v>
      </c>
    </row>
    <row r="72" spans="1:16" hidden="1" outlineLevel="1" collapsed="1">
      <c r="A72" s="12">
        <v>42401</v>
      </c>
      <c r="B72" s="54">
        <v>10.117900000000001</v>
      </c>
      <c r="C72" s="54">
        <v>3.5552000000000001</v>
      </c>
      <c r="D72" s="54">
        <v>11.692</v>
      </c>
      <c r="E72" s="54">
        <v>11.2631</v>
      </c>
      <c r="F72" s="54">
        <v>9.0940999999999992</v>
      </c>
      <c r="G72" s="54">
        <v>16.5547</v>
      </c>
      <c r="H72" s="54">
        <v>6.2169999999999996</v>
      </c>
      <c r="I72" s="54">
        <v>19.313700000000001</v>
      </c>
      <c r="J72" s="54">
        <v>19.644400000000001</v>
      </c>
      <c r="K72" s="54">
        <v>21.826599999999999</v>
      </c>
      <c r="L72" s="54">
        <v>6.5105000000000004</v>
      </c>
      <c r="M72" s="54">
        <v>1.6458999999999999</v>
      </c>
      <c r="N72" s="54">
        <v>7.5587</v>
      </c>
      <c r="O72" s="54">
        <v>7.2446000000000002</v>
      </c>
      <c r="P72" s="54">
        <v>4.5792999999999999</v>
      </c>
    </row>
    <row r="73" spans="1:16" hidden="1" outlineLevel="1" collapsed="1">
      <c r="A73" s="12">
        <v>42430</v>
      </c>
      <c r="B73" s="54">
        <v>10.4343</v>
      </c>
      <c r="C73" s="54">
        <v>6.9284999999999997</v>
      </c>
      <c r="D73" s="54">
        <v>10.655799999999999</v>
      </c>
      <c r="E73" s="54">
        <v>11.6976</v>
      </c>
      <c r="F73" s="54">
        <v>9.3036999999999992</v>
      </c>
      <c r="G73" s="54">
        <v>16.756399999999999</v>
      </c>
      <c r="H73" s="54">
        <v>8.3864999999999998</v>
      </c>
      <c r="I73" s="54">
        <v>18.793399999999998</v>
      </c>
      <c r="J73" s="54">
        <v>19.132200000000001</v>
      </c>
      <c r="K73" s="54">
        <v>18.2209</v>
      </c>
      <c r="L73" s="54">
        <v>6.4775999999999998</v>
      </c>
      <c r="M73" s="54">
        <v>2.0952999999999999</v>
      </c>
      <c r="N73" s="54">
        <v>6.7172000000000001</v>
      </c>
      <c r="O73" s="54">
        <v>6.2587999999999999</v>
      </c>
      <c r="P73" s="54">
        <v>6.3318000000000003</v>
      </c>
    </row>
    <row r="74" spans="1:16" hidden="1" outlineLevel="1" collapsed="1">
      <c r="A74" s="12">
        <v>42461</v>
      </c>
      <c r="B74" s="54">
        <v>10.611499999999999</v>
      </c>
      <c r="C74" s="54">
        <v>4.2365000000000004</v>
      </c>
      <c r="D74" s="54">
        <v>11.2418</v>
      </c>
      <c r="E74" s="54">
        <v>13.244999999999999</v>
      </c>
      <c r="F74" s="54">
        <v>7.2849000000000004</v>
      </c>
      <c r="G74" s="54">
        <v>16.154599999999999</v>
      </c>
      <c r="H74" s="54">
        <v>6.3048999999999999</v>
      </c>
      <c r="I74" s="54">
        <v>18.289899999999999</v>
      </c>
      <c r="J74" s="54">
        <v>18.183399999999999</v>
      </c>
      <c r="K74" s="54">
        <v>16.4312</v>
      </c>
      <c r="L74" s="54">
        <v>6.7805999999999997</v>
      </c>
      <c r="M74" s="54">
        <v>1.2739</v>
      </c>
      <c r="N74" s="54">
        <v>7.2455999999999996</v>
      </c>
      <c r="O74" s="54">
        <v>7.7366999999999999</v>
      </c>
      <c r="P74" s="54">
        <v>5.5416999999999996</v>
      </c>
    </row>
    <row r="75" spans="1:16" hidden="1" outlineLevel="1" collapsed="1">
      <c r="A75" s="12">
        <v>42491</v>
      </c>
      <c r="B75" s="54">
        <v>9.8895</v>
      </c>
      <c r="C75" s="54">
        <v>4.8162000000000003</v>
      </c>
      <c r="D75" s="54">
        <v>10.122999999999999</v>
      </c>
      <c r="E75" s="54">
        <v>13.097300000000001</v>
      </c>
      <c r="F75" s="54">
        <v>13.2211</v>
      </c>
      <c r="G75" s="54">
        <v>15.735099999999999</v>
      </c>
      <c r="H75" s="54">
        <v>6.5782999999999996</v>
      </c>
      <c r="I75" s="54">
        <v>18.039899999999999</v>
      </c>
      <c r="J75" s="54">
        <v>17.8203</v>
      </c>
      <c r="K75" s="54">
        <v>16.3963</v>
      </c>
      <c r="L75" s="54">
        <v>5.4946000000000002</v>
      </c>
      <c r="M75" s="54">
        <v>1.3019000000000001</v>
      </c>
      <c r="N75" s="54">
        <v>5.5266999999999999</v>
      </c>
      <c r="O75" s="54">
        <v>7.8280000000000003</v>
      </c>
      <c r="P75" s="54">
        <v>4.0537999999999998</v>
      </c>
    </row>
    <row r="76" spans="1:16" hidden="1" outlineLevel="1" collapsed="1">
      <c r="A76" s="12">
        <v>42522</v>
      </c>
      <c r="B76" s="54">
        <v>9.7973999999999997</v>
      </c>
      <c r="C76" s="54">
        <v>3.7081</v>
      </c>
      <c r="D76" s="54">
        <v>10.888999999999999</v>
      </c>
      <c r="E76" s="54">
        <v>11.9574</v>
      </c>
      <c r="F76" s="54">
        <v>18.079799999999999</v>
      </c>
      <c r="G76" s="54">
        <v>15.338200000000001</v>
      </c>
      <c r="H76" s="54">
        <v>6.1332000000000004</v>
      </c>
      <c r="I76" s="54">
        <v>17.636199999999999</v>
      </c>
      <c r="J76" s="54">
        <v>17.501300000000001</v>
      </c>
      <c r="K76" s="54">
        <v>20.84</v>
      </c>
      <c r="L76" s="54">
        <v>5.4733999999999998</v>
      </c>
      <c r="M76" s="54">
        <v>1.2836000000000001</v>
      </c>
      <c r="N76" s="54">
        <v>6.3570000000000002</v>
      </c>
      <c r="O76" s="54">
        <v>5.51</v>
      </c>
      <c r="P76" s="54">
        <v>4.9542999999999999</v>
      </c>
    </row>
    <row r="77" spans="1:16" hidden="1" outlineLevel="1" collapsed="1">
      <c r="A77" s="12">
        <v>42552</v>
      </c>
      <c r="B77" s="54">
        <v>8.7159999999999993</v>
      </c>
      <c r="C77" s="54">
        <v>4.8323</v>
      </c>
      <c r="D77" s="54">
        <v>10.0688</v>
      </c>
      <c r="E77" s="54">
        <v>8.2021999999999995</v>
      </c>
      <c r="F77" s="54">
        <v>9.9658999999999995</v>
      </c>
      <c r="G77" s="54">
        <v>13.9322</v>
      </c>
      <c r="H77" s="54">
        <v>7.1646000000000001</v>
      </c>
      <c r="I77" s="54">
        <v>16.496600000000001</v>
      </c>
      <c r="J77" s="54">
        <v>17.1066</v>
      </c>
      <c r="K77" s="54">
        <v>15.0982</v>
      </c>
      <c r="L77" s="54">
        <v>5.0452000000000004</v>
      </c>
      <c r="M77" s="54">
        <v>1.5128999999999999</v>
      </c>
      <c r="N77" s="54">
        <v>6.1797000000000004</v>
      </c>
      <c r="O77" s="54">
        <v>3.5857000000000001</v>
      </c>
      <c r="P77" s="54">
        <v>6.8361999999999998</v>
      </c>
    </row>
    <row r="78" spans="1:16" hidden="1" outlineLevel="1" collapsed="1">
      <c r="A78" s="12">
        <v>42583</v>
      </c>
      <c r="B78" s="54">
        <v>8.5241000000000007</v>
      </c>
      <c r="C78" s="54">
        <v>3.5667</v>
      </c>
      <c r="D78" s="54">
        <v>9.9842999999999993</v>
      </c>
      <c r="E78" s="54">
        <v>12.8338</v>
      </c>
      <c r="F78" s="54">
        <v>11.958500000000001</v>
      </c>
      <c r="G78" s="54">
        <v>13.105499999999999</v>
      </c>
      <c r="H78" s="54">
        <v>5.9143999999999997</v>
      </c>
      <c r="I78" s="54">
        <v>16.082799999999999</v>
      </c>
      <c r="J78" s="54">
        <v>16.608599999999999</v>
      </c>
      <c r="K78" s="54">
        <v>16.850899999999999</v>
      </c>
      <c r="L78" s="54">
        <v>4.7121000000000004</v>
      </c>
      <c r="M78" s="54">
        <v>1.2927</v>
      </c>
      <c r="N78" s="54">
        <v>5.9123000000000001</v>
      </c>
      <c r="O78" s="54">
        <v>5.8434999999999997</v>
      </c>
      <c r="P78" s="54">
        <v>6.1483999999999996</v>
      </c>
    </row>
    <row r="79" spans="1:16" hidden="1" outlineLevel="1" collapsed="1">
      <c r="A79" s="12">
        <v>42614</v>
      </c>
      <c r="B79" s="54">
        <v>7.9664999999999999</v>
      </c>
      <c r="C79" s="54">
        <v>3.3079000000000001</v>
      </c>
      <c r="D79" s="54">
        <v>9.4077000000000002</v>
      </c>
      <c r="E79" s="54">
        <v>10.6783</v>
      </c>
      <c r="F79" s="54">
        <v>10.868399999999999</v>
      </c>
      <c r="G79" s="54">
        <v>12.9049</v>
      </c>
      <c r="H79" s="54">
        <v>5.9371</v>
      </c>
      <c r="I79" s="54">
        <v>15.7639</v>
      </c>
      <c r="J79" s="54">
        <v>16.212700000000002</v>
      </c>
      <c r="K79" s="54">
        <v>16.875299999999999</v>
      </c>
      <c r="L79" s="54">
        <v>4.2981999999999996</v>
      </c>
      <c r="M79" s="54">
        <v>0.84630000000000005</v>
      </c>
      <c r="N79" s="54">
        <v>5.3472999999999997</v>
      </c>
      <c r="O79" s="54">
        <v>5.4630000000000001</v>
      </c>
      <c r="P79" s="54">
        <v>5.7191999999999998</v>
      </c>
    </row>
    <row r="80" spans="1:16" hidden="1" outlineLevel="1" collapsed="1">
      <c r="A80" s="12">
        <v>42644</v>
      </c>
      <c r="B80" s="54">
        <v>8.6721000000000004</v>
      </c>
      <c r="C80" s="54">
        <v>4.3239000000000001</v>
      </c>
      <c r="D80" s="54">
        <v>9.9939999999999998</v>
      </c>
      <c r="E80" s="54">
        <v>9.8576999999999995</v>
      </c>
      <c r="F80" s="54">
        <v>19.013300000000001</v>
      </c>
      <c r="G80" s="54">
        <v>13.375299999999999</v>
      </c>
      <c r="H80" s="54">
        <v>6.6928999999999998</v>
      </c>
      <c r="I80" s="54">
        <v>16.273599999999998</v>
      </c>
      <c r="J80" s="54">
        <v>16.6431</v>
      </c>
      <c r="K80" s="54">
        <v>19.013300000000001</v>
      </c>
      <c r="L80" s="54">
        <v>5.0448000000000004</v>
      </c>
      <c r="M80" s="54">
        <v>0.9647</v>
      </c>
      <c r="N80" s="54">
        <v>6.0896999999999997</v>
      </c>
      <c r="O80" s="54">
        <v>5.1318000000000001</v>
      </c>
      <c r="P80" s="54">
        <v>0</v>
      </c>
    </row>
    <row r="81" spans="1:16" hidden="1" outlineLevel="1" collapsed="1">
      <c r="A81" s="12">
        <v>42675</v>
      </c>
      <c r="B81" s="54">
        <v>9.1028000000000002</v>
      </c>
      <c r="C81" s="54">
        <v>4.3597999999999999</v>
      </c>
      <c r="D81" s="54">
        <v>10.163600000000001</v>
      </c>
      <c r="E81" s="54">
        <v>10.7402</v>
      </c>
      <c r="F81" s="54">
        <v>18.081499999999998</v>
      </c>
      <c r="G81" s="54">
        <v>14.0252</v>
      </c>
      <c r="H81" s="54">
        <v>7.2843999999999998</v>
      </c>
      <c r="I81" s="54">
        <v>16.263300000000001</v>
      </c>
      <c r="J81" s="54">
        <v>16.525500000000001</v>
      </c>
      <c r="K81" s="54">
        <v>20.986699999999999</v>
      </c>
      <c r="L81" s="54">
        <v>5.1349</v>
      </c>
      <c r="M81" s="54">
        <v>1.0061</v>
      </c>
      <c r="N81" s="54">
        <v>5.6268000000000002</v>
      </c>
      <c r="O81" s="54">
        <v>7.3219000000000003</v>
      </c>
      <c r="P81" s="54">
        <v>9.2599</v>
      </c>
    </row>
    <row r="82" spans="1:16" hidden="1" outlineLevel="1" collapsed="1">
      <c r="A82" s="12">
        <v>42705</v>
      </c>
      <c r="B82" s="54">
        <v>8.6572999999999993</v>
      </c>
      <c r="C82" s="54">
        <v>4.3154000000000003</v>
      </c>
      <c r="D82" s="54">
        <v>9.3910999999999998</v>
      </c>
      <c r="E82" s="54">
        <v>10.5558</v>
      </c>
      <c r="F82" s="54">
        <v>10.138999999999999</v>
      </c>
      <c r="G82" s="54">
        <v>13.7271</v>
      </c>
      <c r="H82" s="54">
        <v>6.8772000000000002</v>
      </c>
      <c r="I82" s="54">
        <v>16.106999999999999</v>
      </c>
      <c r="J82" s="54">
        <v>16.798200000000001</v>
      </c>
      <c r="K82" s="54">
        <v>20.3186</v>
      </c>
      <c r="L82" s="54">
        <v>5.2469999999999999</v>
      </c>
      <c r="M82" s="54">
        <v>1.0212000000000001</v>
      </c>
      <c r="N82" s="54">
        <v>5.5244</v>
      </c>
      <c r="O82" s="54">
        <v>7.0340999999999996</v>
      </c>
      <c r="P82" s="54">
        <v>7.3997000000000002</v>
      </c>
    </row>
    <row r="83" spans="1:16" hidden="1" outlineLevel="1" collapsed="1">
      <c r="A83" s="12">
        <v>42736</v>
      </c>
      <c r="B83" s="54">
        <v>9.1120000000000001</v>
      </c>
      <c r="C83" s="54">
        <v>4.8894000000000002</v>
      </c>
      <c r="D83" s="54">
        <v>9.8506999999999998</v>
      </c>
      <c r="E83" s="54">
        <v>10.7096</v>
      </c>
      <c r="F83" s="54">
        <v>15.6935</v>
      </c>
      <c r="G83" s="54">
        <v>14.2248</v>
      </c>
      <c r="H83" s="54">
        <v>7.6106999999999996</v>
      </c>
      <c r="I83" s="54">
        <v>16.192</v>
      </c>
      <c r="J83" s="54">
        <v>16.8368</v>
      </c>
      <c r="K83" s="54">
        <v>20.002600000000001</v>
      </c>
      <c r="L83" s="54">
        <v>5.2366000000000001</v>
      </c>
      <c r="M83" s="54">
        <v>1.5293000000000001</v>
      </c>
      <c r="N83" s="54">
        <v>5.3384</v>
      </c>
      <c r="O83" s="54">
        <v>7.1017999999999999</v>
      </c>
      <c r="P83" s="54">
        <v>5.8560999999999996</v>
      </c>
    </row>
    <row r="84" spans="1:16" hidden="1" outlineLevel="1" collapsed="1">
      <c r="A84" s="12">
        <v>42767</v>
      </c>
      <c r="B84" s="54">
        <v>8.0282999999999998</v>
      </c>
      <c r="C84" s="54">
        <v>4.1984000000000004</v>
      </c>
      <c r="D84" s="54">
        <v>8.8915000000000006</v>
      </c>
      <c r="E84" s="54">
        <v>9.8743999999999996</v>
      </c>
      <c r="F84" s="54">
        <v>9.6283999999999992</v>
      </c>
      <c r="G84" s="54">
        <v>13.192500000000001</v>
      </c>
      <c r="H84" s="54">
        <v>7.2108999999999996</v>
      </c>
      <c r="I84" s="54">
        <v>15.3322</v>
      </c>
      <c r="J84" s="54">
        <v>16.4175</v>
      </c>
      <c r="K84" s="54">
        <v>17.420100000000001</v>
      </c>
      <c r="L84" s="54">
        <v>4.5090000000000003</v>
      </c>
      <c r="M84" s="54">
        <v>1.0900000000000001</v>
      </c>
      <c r="N84" s="54">
        <v>4.9157999999999999</v>
      </c>
      <c r="O84" s="54">
        <v>6.2287999999999997</v>
      </c>
      <c r="P84" s="54">
        <v>7.0610999999999997</v>
      </c>
    </row>
    <row r="85" spans="1:16" hidden="1" outlineLevel="1" collapsed="1">
      <c r="A85" s="12">
        <v>42795</v>
      </c>
      <c r="B85" s="54">
        <v>7.1951999999999998</v>
      </c>
      <c r="C85" s="54">
        <v>3.1383000000000001</v>
      </c>
      <c r="D85" s="54">
        <v>8.5330999999999992</v>
      </c>
      <c r="E85" s="54">
        <v>9.4266000000000005</v>
      </c>
      <c r="F85" s="54">
        <v>8.8284000000000002</v>
      </c>
      <c r="G85" s="54">
        <v>12.466900000000001</v>
      </c>
      <c r="H85" s="54">
        <v>5.8223000000000003</v>
      </c>
      <c r="I85" s="54">
        <v>14.9909</v>
      </c>
      <c r="J85" s="54">
        <v>16.483699999999999</v>
      </c>
      <c r="K85" s="54">
        <v>23.4557</v>
      </c>
      <c r="L85" s="54">
        <v>3.5215999999999998</v>
      </c>
      <c r="M85" s="54">
        <v>0.93410000000000004</v>
      </c>
      <c r="N85" s="54">
        <v>4.3807</v>
      </c>
      <c r="O85" s="54">
        <v>4.4912000000000001</v>
      </c>
      <c r="P85" s="54">
        <v>7.8270999999999997</v>
      </c>
    </row>
    <row r="86" spans="1:16" hidden="1" outlineLevel="1" collapsed="1">
      <c r="A86" s="12">
        <v>42826</v>
      </c>
      <c r="B86" s="54">
        <v>7.6535000000000002</v>
      </c>
      <c r="C86" s="54">
        <v>5.0822000000000003</v>
      </c>
      <c r="D86" s="54">
        <v>8.1059000000000001</v>
      </c>
      <c r="E86" s="54">
        <v>10.008100000000001</v>
      </c>
      <c r="F86" s="54">
        <v>10.670500000000001</v>
      </c>
      <c r="G86" s="54">
        <v>12.2362</v>
      </c>
      <c r="H86" s="54">
        <v>7.8204000000000002</v>
      </c>
      <c r="I86" s="54">
        <v>14.318099999999999</v>
      </c>
      <c r="J86" s="54">
        <v>15.8256</v>
      </c>
      <c r="K86" s="54">
        <v>21.011199999999999</v>
      </c>
      <c r="L86" s="54">
        <v>3.9514999999999998</v>
      </c>
      <c r="M86" s="54">
        <v>1.1056999999999999</v>
      </c>
      <c r="N86" s="54">
        <v>4.3284000000000002</v>
      </c>
      <c r="O86" s="54">
        <v>5.2314999999999996</v>
      </c>
      <c r="P86" s="54">
        <v>7.9984000000000002</v>
      </c>
    </row>
    <row r="87" spans="1:16" hidden="1" outlineLevel="1" collapsed="1">
      <c r="A87" s="12">
        <v>42856</v>
      </c>
      <c r="B87" s="54">
        <v>7.2370999999999999</v>
      </c>
      <c r="C87" s="54">
        <v>4.3838999999999997</v>
      </c>
      <c r="D87" s="54">
        <v>8.1540999999999997</v>
      </c>
      <c r="E87" s="54">
        <v>9.2585999999999995</v>
      </c>
      <c r="F87" s="54">
        <v>10.45</v>
      </c>
      <c r="G87" s="54">
        <v>11.893000000000001</v>
      </c>
      <c r="H87" s="54">
        <v>7.05</v>
      </c>
      <c r="I87" s="54">
        <v>14.3581</v>
      </c>
      <c r="J87" s="54">
        <v>15.1648</v>
      </c>
      <c r="K87" s="54">
        <v>17.8979</v>
      </c>
      <c r="L87" s="54">
        <v>3.3712</v>
      </c>
      <c r="M87" s="54">
        <v>1.1592</v>
      </c>
      <c r="N87" s="54">
        <v>3.9508000000000001</v>
      </c>
      <c r="O87" s="54">
        <v>4.5195999999999996</v>
      </c>
      <c r="P87" s="54">
        <v>7.173</v>
      </c>
    </row>
    <row r="88" spans="1:16" hidden="1" outlineLevel="1" collapsed="1">
      <c r="A88" s="12">
        <v>42887</v>
      </c>
      <c r="B88" s="54">
        <v>7.1836000000000002</v>
      </c>
      <c r="C88" s="54">
        <v>3.8342999999999998</v>
      </c>
      <c r="D88" s="54">
        <v>8.0663999999999998</v>
      </c>
      <c r="E88" s="54">
        <v>9.4178999999999995</v>
      </c>
      <c r="F88" s="54">
        <v>10.0284</v>
      </c>
      <c r="G88" s="54">
        <v>11.730399999999999</v>
      </c>
      <c r="H88" s="54">
        <v>6.2641</v>
      </c>
      <c r="I88" s="54">
        <v>14.052</v>
      </c>
      <c r="J88" s="54">
        <v>15.8147</v>
      </c>
      <c r="K88" s="54">
        <v>17.134599999999999</v>
      </c>
      <c r="L88" s="54">
        <v>3.7831000000000001</v>
      </c>
      <c r="M88" s="54">
        <v>1.0119</v>
      </c>
      <c r="N88" s="54">
        <v>4.2451999999999996</v>
      </c>
      <c r="O88" s="54">
        <v>5.4263000000000003</v>
      </c>
      <c r="P88" s="54">
        <v>7.4065000000000003</v>
      </c>
    </row>
    <row r="89" spans="1:16" hidden="1" outlineLevel="1" collapsed="1">
      <c r="A89" s="12">
        <v>42917</v>
      </c>
      <c r="B89" s="54">
        <v>7.2058</v>
      </c>
      <c r="C89" s="54">
        <v>3.3388</v>
      </c>
      <c r="D89" s="54">
        <v>7.9554999999999998</v>
      </c>
      <c r="E89" s="54">
        <v>9.0246999999999993</v>
      </c>
      <c r="F89" s="54">
        <v>7.3205999999999998</v>
      </c>
      <c r="G89" s="54">
        <v>11.6937</v>
      </c>
      <c r="H89" s="54">
        <v>5.3655999999999997</v>
      </c>
      <c r="I89" s="54">
        <v>14.0572</v>
      </c>
      <c r="J89" s="54">
        <v>14.5501</v>
      </c>
      <c r="K89" s="54">
        <v>14.3497</v>
      </c>
      <c r="L89" s="54">
        <v>3.9348999999999998</v>
      </c>
      <c r="M89" s="54">
        <v>0.96099999999999997</v>
      </c>
      <c r="N89" s="54">
        <v>3.7738999999999998</v>
      </c>
      <c r="O89" s="54">
        <v>6.0433000000000003</v>
      </c>
      <c r="P89" s="54">
        <v>7.1882999999999999</v>
      </c>
    </row>
    <row r="90" spans="1:16" hidden="1" outlineLevel="1" collapsed="1">
      <c r="A90" s="12">
        <v>42948</v>
      </c>
      <c r="B90" s="54">
        <v>6.7138999999999998</v>
      </c>
      <c r="C90" s="54">
        <v>2.8995000000000002</v>
      </c>
      <c r="D90" s="54">
        <v>7.7324000000000002</v>
      </c>
      <c r="E90" s="54">
        <v>8.2147000000000006</v>
      </c>
      <c r="F90" s="54">
        <v>10.0959</v>
      </c>
      <c r="G90" s="54">
        <v>11.1814</v>
      </c>
      <c r="H90" s="54">
        <v>4.7443999999999997</v>
      </c>
      <c r="I90" s="54">
        <v>13.3629</v>
      </c>
      <c r="J90" s="54">
        <v>14.323499999999999</v>
      </c>
      <c r="K90" s="54">
        <v>17.2438</v>
      </c>
      <c r="L90" s="54">
        <v>3.2513000000000001</v>
      </c>
      <c r="M90" s="54">
        <v>0.92749999999999999</v>
      </c>
      <c r="N90" s="54">
        <v>3.7252000000000001</v>
      </c>
      <c r="O90" s="54">
        <v>4.0679999999999996</v>
      </c>
      <c r="P90" s="54">
        <v>6.4923000000000002</v>
      </c>
    </row>
    <row r="91" spans="1:16" hidden="1" outlineLevel="1" collapsed="1">
      <c r="A91" s="12">
        <v>42979</v>
      </c>
      <c r="B91" s="54">
        <v>6.0324</v>
      </c>
      <c r="C91" s="54">
        <v>2.3174999999999999</v>
      </c>
      <c r="D91" s="54">
        <v>7.4035000000000002</v>
      </c>
      <c r="E91" s="54">
        <v>7.4169999999999998</v>
      </c>
      <c r="F91" s="54">
        <v>8.1529000000000007</v>
      </c>
      <c r="G91" s="54">
        <v>10.4861</v>
      </c>
      <c r="H91" s="54">
        <v>4.1405000000000003</v>
      </c>
      <c r="I91" s="54">
        <v>12.9078</v>
      </c>
      <c r="J91" s="54">
        <v>13.351900000000001</v>
      </c>
      <c r="K91" s="54">
        <v>16.638999999999999</v>
      </c>
      <c r="L91" s="54">
        <v>2.8170000000000002</v>
      </c>
      <c r="M91" s="54">
        <v>0.88160000000000005</v>
      </c>
      <c r="N91" s="54">
        <v>3.4449000000000001</v>
      </c>
      <c r="O91" s="54">
        <v>3.6581999999999999</v>
      </c>
      <c r="P91" s="54">
        <v>7.7809999999999997</v>
      </c>
    </row>
    <row r="92" spans="1:16" hidden="1" outlineLevel="1" collapsed="1">
      <c r="A92" s="12">
        <v>43009</v>
      </c>
      <c r="B92" s="54">
        <v>5.8925000000000001</v>
      </c>
      <c r="C92" s="54">
        <v>2.6686999999999999</v>
      </c>
      <c r="D92" s="54">
        <v>6.9496000000000002</v>
      </c>
      <c r="E92" s="54">
        <v>6.7043999999999997</v>
      </c>
      <c r="F92" s="54">
        <v>7.8780999999999999</v>
      </c>
      <c r="G92" s="54">
        <v>10.458</v>
      </c>
      <c r="H92" s="54">
        <v>4.7826000000000004</v>
      </c>
      <c r="I92" s="54">
        <v>12.7117</v>
      </c>
      <c r="J92" s="54">
        <v>12.742599999999999</v>
      </c>
      <c r="K92" s="54">
        <v>11.8452</v>
      </c>
      <c r="L92" s="54">
        <v>3.2185000000000001</v>
      </c>
      <c r="M92" s="54">
        <v>0.94430000000000003</v>
      </c>
      <c r="N92" s="54">
        <v>3.4420999999999999</v>
      </c>
      <c r="O92" s="54">
        <v>4.4645999999999999</v>
      </c>
      <c r="P92" s="54">
        <v>7.798</v>
      </c>
    </row>
    <row r="93" spans="1:16" hidden="1" outlineLevel="1" collapsed="1">
      <c r="A93" s="12">
        <v>43040</v>
      </c>
      <c r="B93" s="54">
        <v>6.0467000000000004</v>
      </c>
      <c r="C93" s="54">
        <v>2.367</v>
      </c>
      <c r="D93" s="54">
        <v>7.5007999999999999</v>
      </c>
      <c r="E93" s="54">
        <v>6.5091999999999999</v>
      </c>
      <c r="F93" s="54">
        <v>7.4584000000000001</v>
      </c>
      <c r="G93" s="54">
        <v>10.824400000000001</v>
      </c>
      <c r="H93" s="54">
        <v>4.0522</v>
      </c>
      <c r="I93" s="54">
        <v>13.4145</v>
      </c>
      <c r="J93" s="54">
        <v>13.5024</v>
      </c>
      <c r="K93" s="54">
        <v>16.7712</v>
      </c>
      <c r="L93" s="54">
        <v>2.782</v>
      </c>
      <c r="M93" s="54">
        <v>0.93569999999999998</v>
      </c>
      <c r="N93" s="54">
        <v>2.9946000000000002</v>
      </c>
      <c r="O93" s="54">
        <v>4.0038</v>
      </c>
      <c r="P93" s="54">
        <v>6.7831999999999999</v>
      </c>
    </row>
    <row r="94" spans="1:16" hidden="1" outlineLevel="1" collapsed="1">
      <c r="A94" s="12">
        <v>43070</v>
      </c>
      <c r="B94" s="54">
        <v>5.9161999999999999</v>
      </c>
      <c r="C94" s="54">
        <v>3.0135000000000001</v>
      </c>
      <c r="D94" s="54">
        <v>7.2047999999999996</v>
      </c>
      <c r="E94" s="54">
        <v>7.2205000000000004</v>
      </c>
      <c r="F94" s="54">
        <v>7.9082999999999997</v>
      </c>
      <c r="G94" s="54">
        <v>10.117699999999999</v>
      </c>
      <c r="H94" s="54">
        <v>4.7687999999999997</v>
      </c>
      <c r="I94" s="54">
        <v>12.963900000000001</v>
      </c>
      <c r="J94" s="54">
        <v>14.901999999999999</v>
      </c>
      <c r="K94" s="54">
        <v>16.184799999999999</v>
      </c>
      <c r="L94" s="54">
        <v>2.3881000000000001</v>
      </c>
      <c r="M94" s="54">
        <v>0.94589999999999996</v>
      </c>
      <c r="N94" s="54">
        <v>2.8824999999999998</v>
      </c>
      <c r="O94" s="54">
        <v>2.9207000000000001</v>
      </c>
      <c r="P94" s="54">
        <v>7.4676</v>
      </c>
    </row>
    <row r="95" spans="1:16" hidden="1" outlineLevel="1" collapsed="1">
      <c r="A95" s="12">
        <v>43101</v>
      </c>
      <c r="B95" s="54">
        <v>6.4747000000000003</v>
      </c>
      <c r="C95" s="54">
        <v>1.9115</v>
      </c>
      <c r="D95" s="54">
        <v>8.0236000000000001</v>
      </c>
      <c r="E95" s="54">
        <v>7.3509000000000002</v>
      </c>
      <c r="F95" s="54">
        <v>7.3525999999999998</v>
      </c>
      <c r="G95" s="54">
        <v>10.9815</v>
      </c>
      <c r="H95" s="54">
        <v>3.3338999999999999</v>
      </c>
      <c r="I95" s="54">
        <v>12.987299999999999</v>
      </c>
      <c r="J95" s="54">
        <v>13.988099999999999</v>
      </c>
      <c r="K95" s="54">
        <v>12.8499</v>
      </c>
      <c r="L95" s="54">
        <v>2.6412</v>
      </c>
      <c r="M95" s="54">
        <v>0.95069999999999999</v>
      </c>
      <c r="N95" s="54">
        <v>3.0798000000000001</v>
      </c>
      <c r="O95" s="54">
        <v>4.2667000000000002</v>
      </c>
      <c r="P95" s="54">
        <v>6.9317000000000002</v>
      </c>
    </row>
    <row r="96" spans="1:16" hidden="1" outlineLevel="1" collapsed="1">
      <c r="A96" s="12">
        <v>43132</v>
      </c>
      <c r="B96" s="54">
        <v>5.7713000000000001</v>
      </c>
      <c r="C96" s="54">
        <v>1.5857000000000001</v>
      </c>
      <c r="D96" s="54">
        <v>7.1458000000000004</v>
      </c>
      <c r="E96" s="54">
        <v>7.6916000000000002</v>
      </c>
      <c r="F96" s="54">
        <v>10.6496</v>
      </c>
      <c r="G96" s="54">
        <v>11.049799999999999</v>
      </c>
      <c r="H96" s="54">
        <v>3.1073</v>
      </c>
      <c r="I96" s="54">
        <v>13.312799999999999</v>
      </c>
      <c r="J96" s="54">
        <v>13.975099999999999</v>
      </c>
      <c r="K96" s="54">
        <v>17.152200000000001</v>
      </c>
      <c r="L96" s="54">
        <v>2.5629</v>
      </c>
      <c r="M96" s="54">
        <v>0.8165</v>
      </c>
      <c r="N96" s="54">
        <v>3.0954000000000002</v>
      </c>
      <c r="O96" s="54">
        <v>4.1123000000000003</v>
      </c>
      <c r="P96" s="54">
        <v>7.0736999999999997</v>
      </c>
    </row>
    <row r="97" spans="1:16" hidden="1" outlineLevel="1" collapsed="1">
      <c r="A97" s="12">
        <v>43160</v>
      </c>
      <c r="B97" s="54">
        <v>6.2079000000000004</v>
      </c>
      <c r="C97" s="54">
        <v>1.9522999999999999</v>
      </c>
      <c r="D97" s="54">
        <v>7.8897000000000004</v>
      </c>
      <c r="E97" s="54">
        <v>8.3298000000000005</v>
      </c>
      <c r="F97" s="54">
        <v>9.5670999999999999</v>
      </c>
      <c r="G97" s="54">
        <v>10.5503</v>
      </c>
      <c r="H97" s="54">
        <v>3.2766000000000002</v>
      </c>
      <c r="I97" s="54">
        <v>13.136699999999999</v>
      </c>
      <c r="J97" s="54">
        <v>13.4209</v>
      </c>
      <c r="K97" s="54">
        <v>16.836300000000001</v>
      </c>
      <c r="L97" s="54">
        <v>2.2736999999999998</v>
      </c>
      <c r="M97" s="54">
        <v>0.92459999999999998</v>
      </c>
      <c r="N97" s="54">
        <v>2.7837999999999998</v>
      </c>
      <c r="O97" s="54">
        <v>3.9651999999999998</v>
      </c>
      <c r="P97" s="54">
        <v>5.7229000000000001</v>
      </c>
    </row>
    <row r="98" spans="1:16" hidden="1" outlineLevel="1" collapsed="1">
      <c r="A98" s="12">
        <v>43191</v>
      </c>
      <c r="B98" s="54">
        <v>6.1723999999999997</v>
      </c>
      <c r="C98" s="54">
        <v>1.7924</v>
      </c>
      <c r="D98" s="54">
        <v>8.2301000000000002</v>
      </c>
      <c r="E98" s="54">
        <v>10.8264</v>
      </c>
      <c r="F98" s="54">
        <v>10.763299999999999</v>
      </c>
      <c r="G98" s="54">
        <v>10.3066</v>
      </c>
      <c r="H98" s="54">
        <v>2.9676999999999998</v>
      </c>
      <c r="I98" s="54">
        <v>13.11</v>
      </c>
      <c r="J98" s="54">
        <v>13.9312</v>
      </c>
      <c r="K98" s="54">
        <v>17.963999999999999</v>
      </c>
      <c r="L98" s="54">
        <v>2.0234000000000001</v>
      </c>
      <c r="M98" s="54">
        <v>0.93899999999999995</v>
      </c>
      <c r="N98" s="54">
        <v>2.6537000000000002</v>
      </c>
      <c r="O98" s="54">
        <v>4.0183</v>
      </c>
      <c r="P98" s="54">
        <v>8.8215000000000003</v>
      </c>
    </row>
    <row r="99" spans="1:16" hidden="1" outlineLevel="1" collapsed="1">
      <c r="A99" s="12">
        <v>43221</v>
      </c>
      <c r="B99" s="54">
        <v>6.0571000000000002</v>
      </c>
      <c r="C99" s="54">
        <v>1.7695000000000001</v>
      </c>
      <c r="D99" s="54">
        <v>7.9905999999999997</v>
      </c>
      <c r="E99" s="54">
        <v>5.5263999999999998</v>
      </c>
      <c r="F99" s="54">
        <v>7.7991999999999999</v>
      </c>
      <c r="G99" s="54">
        <v>10.588100000000001</v>
      </c>
      <c r="H99" s="54">
        <v>2.9169999999999998</v>
      </c>
      <c r="I99" s="54">
        <v>13.1249</v>
      </c>
      <c r="J99" s="54">
        <v>13.0831</v>
      </c>
      <c r="K99" s="54">
        <v>14.4297</v>
      </c>
      <c r="L99" s="54">
        <v>2.2473000000000001</v>
      </c>
      <c r="M99" s="54">
        <v>0.94740000000000002</v>
      </c>
      <c r="N99" s="54">
        <v>2.7273000000000001</v>
      </c>
      <c r="O99" s="54">
        <v>3.0028999999999999</v>
      </c>
      <c r="P99" s="54">
        <v>5.6162000000000001</v>
      </c>
    </row>
    <row r="100" spans="1:16" hidden="1" outlineLevel="1" collapsed="1">
      <c r="A100" s="12">
        <v>43252</v>
      </c>
      <c r="B100" s="54">
        <v>6.2195999999999998</v>
      </c>
      <c r="C100" s="54">
        <v>2.2117</v>
      </c>
      <c r="D100" s="54">
        <v>7.9851000000000001</v>
      </c>
      <c r="E100" s="54">
        <v>8.2163000000000004</v>
      </c>
      <c r="F100" s="54">
        <v>8.4888999999999992</v>
      </c>
      <c r="G100" s="54">
        <v>10.1136</v>
      </c>
      <c r="H100" s="54">
        <v>3.6343999999999999</v>
      </c>
      <c r="I100" s="54">
        <v>12.6973</v>
      </c>
      <c r="J100" s="54">
        <v>12.349</v>
      </c>
      <c r="K100" s="54">
        <v>14.2105</v>
      </c>
      <c r="L100" s="54">
        <v>2.0072000000000001</v>
      </c>
      <c r="M100" s="54">
        <v>0.92059999999999997</v>
      </c>
      <c r="N100" s="54">
        <v>2.5366</v>
      </c>
      <c r="O100" s="54">
        <v>2.7166000000000001</v>
      </c>
      <c r="P100" s="54">
        <v>5.7606000000000002</v>
      </c>
    </row>
    <row r="101" spans="1:16" hidden="1" outlineLevel="1" collapsed="1">
      <c r="A101" s="12">
        <v>43282</v>
      </c>
      <c r="B101" s="54">
        <v>6.5796000000000001</v>
      </c>
      <c r="C101" s="54">
        <v>2.0030999999999999</v>
      </c>
      <c r="D101" s="54">
        <v>8.1191999999999993</v>
      </c>
      <c r="E101" s="54">
        <v>8.9460999999999995</v>
      </c>
      <c r="F101" s="54">
        <v>7.5292000000000003</v>
      </c>
      <c r="G101" s="54">
        <v>10.543100000000001</v>
      </c>
      <c r="H101" s="54">
        <v>3.1697000000000002</v>
      </c>
      <c r="I101" s="54">
        <v>12.815799999999999</v>
      </c>
      <c r="J101" s="54">
        <v>13.4682</v>
      </c>
      <c r="K101" s="54">
        <v>14.8407</v>
      </c>
      <c r="L101" s="54">
        <v>2.1404999999999998</v>
      </c>
      <c r="M101" s="54">
        <v>0.89800000000000002</v>
      </c>
      <c r="N101" s="54">
        <v>2.472</v>
      </c>
      <c r="O101" s="54">
        <v>4.1071999999999997</v>
      </c>
      <c r="P101" s="54">
        <v>5.3826999999999998</v>
      </c>
    </row>
    <row r="102" spans="1:16" hidden="1" outlineLevel="1" collapsed="1">
      <c r="A102" s="12">
        <v>43313</v>
      </c>
      <c r="B102" s="54">
        <v>5.8552</v>
      </c>
      <c r="C102" s="54">
        <v>1.8496999999999999</v>
      </c>
      <c r="D102" s="54">
        <v>7.4794</v>
      </c>
      <c r="E102" s="54">
        <v>9.0536999999999992</v>
      </c>
      <c r="F102" s="54">
        <v>0.99139999999999995</v>
      </c>
      <c r="G102" s="54">
        <v>10.101800000000001</v>
      </c>
      <c r="H102" s="54">
        <v>2.8885999999999998</v>
      </c>
      <c r="I102" s="54">
        <v>13.236599999999999</v>
      </c>
      <c r="J102" s="54">
        <v>12.454599999999999</v>
      </c>
      <c r="K102" s="54">
        <v>8.4977</v>
      </c>
      <c r="L102" s="54">
        <v>2.0958000000000001</v>
      </c>
      <c r="M102" s="54">
        <v>0.92759999999999998</v>
      </c>
      <c r="N102" s="54">
        <v>2.5215999999999998</v>
      </c>
      <c r="O102" s="54">
        <v>4.1702000000000004</v>
      </c>
      <c r="P102" s="54">
        <v>0.23119999999999999</v>
      </c>
    </row>
    <row r="103" spans="1:16" hidden="1" outlineLevel="1" collapsed="1">
      <c r="A103" s="12">
        <v>43344</v>
      </c>
      <c r="B103" s="54">
        <v>5.5373999999999999</v>
      </c>
      <c r="C103" s="54">
        <v>1.522</v>
      </c>
      <c r="D103" s="54">
        <v>7.7931999999999997</v>
      </c>
      <c r="E103" s="54">
        <v>4.1797000000000004</v>
      </c>
      <c r="F103" s="54">
        <v>9.2448999999999995</v>
      </c>
      <c r="G103" s="54">
        <v>10.062799999999999</v>
      </c>
      <c r="H103" s="54">
        <v>2.2252000000000001</v>
      </c>
      <c r="I103" s="54">
        <v>13.4503</v>
      </c>
      <c r="J103" s="54">
        <v>12.1652</v>
      </c>
      <c r="K103" s="54">
        <v>15.085100000000001</v>
      </c>
      <c r="L103" s="54">
        <v>1.8662000000000001</v>
      </c>
      <c r="M103" s="54">
        <v>0.93569999999999998</v>
      </c>
      <c r="N103" s="54">
        <v>2.6095999999999999</v>
      </c>
      <c r="O103" s="54">
        <v>0.93899999999999995</v>
      </c>
      <c r="P103" s="54">
        <v>3.4561000000000002</v>
      </c>
    </row>
    <row r="104" spans="1:16" hidden="1" outlineLevel="1" collapsed="1">
      <c r="A104" s="12">
        <v>43374</v>
      </c>
      <c r="B104" s="54">
        <v>5.7953000000000001</v>
      </c>
      <c r="C104" s="54">
        <v>1.6201000000000001</v>
      </c>
      <c r="D104" s="54">
        <v>7.9757999999999996</v>
      </c>
      <c r="E104" s="54">
        <v>6.9352999999999998</v>
      </c>
      <c r="F104" s="54">
        <v>0.55369999999999997</v>
      </c>
      <c r="G104" s="54">
        <v>10.2273</v>
      </c>
      <c r="H104" s="54">
        <v>2.4672999999999998</v>
      </c>
      <c r="I104" s="54">
        <v>13.4764</v>
      </c>
      <c r="J104" s="54">
        <v>13.8963</v>
      </c>
      <c r="K104" s="54">
        <v>15.407299999999999</v>
      </c>
      <c r="L104" s="54">
        <v>2.2972999999999999</v>
      </c>
      <c r="M104" s="54">
        <v>0.93459999999999999</v>
      </c>
      <c r="N104" s="54">
        <v>2.7324000000000002</v>
      </c>
      <c r="O104" s="54">
        <v>4.3109999999999999</v>
      </c>
      <c r="P104" s="54">
        <v>0.51849999999999996</v>
      </c>
    </row>
    <row r="105" spans="1:16" hidden="1" outlineLevel="1" collapsed="1">
      <c r="A105" s="12">
        <v>43405</v>
      </c>
      <c r="B105" s="54">
        <v>6.3417000000000003</v>
      </c>
      <c r="C105" s="54">
        <v>1.7886</v>
      </c>
      <c r="D105" s="54">
        <v>8.2261000000000006</v>
      </c>
      <c r="E105" s="54">
        <v>8.23</v>
      </c>
      <c r="F105" s="54">
        <v>11.7606</v>
      </c>
      <c r="G105" s="54">
        <v>10.9457</v>
      </c>
      <c r="H105" s="54">
        <v>2.7823000000000002</v>
      </c>
      <c r="I105" s="54">
        <v>14.2264</v>
      </c>
      <c r="J105" s="54">
        <v>15.7682</v>
      </c>
      <c r="K105" s="54">
        <v>13.0303</v>
      </c>
      <c r="L105" s="54">
        <v>2.4969000000000001</v>
      </c>
      <c r="M105" s="54">
        <v>0.93310000000000004</v>
      </c>
      <c r="N105" s="54">
        <v>2.8351000000000002</v>
      </c>
      <c r="O105" s="54">
        <v>4.2920999999999996</v>
      </c>
      <c r="P105" s="54">
        <v>6.1230000000000002</v>
      </c>
    </row>
    <row r="106" spans="1:16" hidden="1" outlineLevel="1" collapsed="1">
      <c r="A106" s="12">
        <v>43435</v>
      </c>
      <c r="B106" s="54">
        <v>7.0172999999999996</v>
      </c>
      <c r="C106" s="54">
        <v>1.8431</v>
      </c>
      <c r="D106" s="54">
        <v>9.2049000000000003</v>
      </c>
      <c r="E106" s="54">
        <v>9.7256999999999998</v>
      </c>
      <c r="F106" s="54">
        <v>5.9669999999999996</v>
      </c>
      <c r="G106" s="54">
        <v>11.174300000000001</v>
      </c>
      <c r="H106" s="54">
        <v>2.7387999999999999</v>
      </c>
      <c r="I106" s="54">
        <v>14.501099999999999</v>
      </c>
      <c r="J106" s="54">
        <v>14.847300000000001</v>
      </c>
      <c r="K106" s="54">
        <v>14.037000000000001</v>
      </c>
      <c r="L106" s="54">
        <v>2.3191000000000002</v>
      </c>
      <c r="M106" s="54">
        <v>0.9395</v>
      </c>
      <c r="N106" s="54">
        <v>2.9607000000000001</v>
      </c>
      <c r="O106" s="54">
        <v>3.0278</v>
      </c>
      <c r="P106" s="54">
        <v>2.3702999999999999</v>
      </c>
    </row>
    <row r="107" spans="1:16" hidden="1" outlineLevel="1" collapsed="1">
      <c r="A107" s="12">
        <v>43466</v>
      </c>
      <c r="B107" s="54">
        <v>6.7461000000000002</v>
      </c>
      <c r="C107" s="54">
        <v>1.9213</v>
      </c>
      <c r="D107" s="54">
        <v>8.4778000000000002</v>
      </c>
      <c r="E107" s="54">
        <v>12.132300000000001</v>
      </c>
      <c r="F107" s="54">
        <v>9.6890999999999998</v>
      </c>
      <c r="G107" s="54">
        <v>11.356999999999999</v>
      </c>
      <c r="H107" s="54">
        <v>2.9708000000000001</v>
      </c>
      <c r="I107" s="54">
        <v>14.536</v>
      </c>
      <c r="J107" s="54">
        <v>19.5869</v>
      </c>
      <c r="K107" s="54">
        <v>18.288499999999999</v>
      </c>
      <c r="L107" s="54">
        <v>2.5773000000000001</v>
      </c>
      <c r="M107" s="54">
        <v>0.94299999999999995</v>
      </c>
      <c r="N107" s="54">
        <v>3.137</v>
      </c>
      <c r="O107" s="54">
        <v>4.6051000000000002</v>
      </c>
      <c r="P107" s="54">
        <v>2.8934000000000002</v>
      </c>
    </row>
    <row r="108" spans="1:16" hidden="1" outlineLevel="1" collapsed="1">
      <c r="A108" s="12">
        <v>43497</v>
      </c>
      <c r="B108" s="54">
        <v>5.9702999999999999</v>
      </c>
      <c r="C108" s="54">
        <v>1.6561999999999999</v>
      </c>
      <c r="D108" s="54">
        <v>7.9874999999999998</v>
      </c>
      <c r="E108" s="54">
        <v>6.4480000000000004</v>
      </c>
      <c r="F108" s="54">
        <v>6.0381999999999998</v>
      </c>
      <c r="G108" s="54">
        <v>10.760199999999999</v>
      </c>
      <c r="H108" s="54">
        <v>2.5697000000000001</v>
      </c>
      <c r="I108" s="54">
        <v>14.328099999999999</v>
      </c>
      <c r="J108" s="54">
        <v>15.157299999999999</v>
      </c>
      <c r="K108" s="54">
        <v>15.5687</v>
      </c>
      <c r="L108" s="54">
        <v>2.5407999999999999</v>
      </c>
      <c r="M108" s="54">
        <v>0.92800000000000005</v>
      </c>
      <c r="N108" s="54">
        <v>2.9796</v>
      </c>
      <c r="O108" s="54">
        <v>3.6907000000000001</v>
      </c>
      <c r="P108" s="54">
        <v>6.0103999999999997</v>
      </c>
    </row>
    <row r="109" spans="1:16" hidden="1" outlineLevel="1" collapsed="1">
      <c r="A109" s="12">
        <v>43525</v>
      </c>
      <c r="B109" s="54">
        <v>6.7496999999999998</v>
      </c>
      <c r="C109" s="54">
        <v>1.9300999999999999</v>
      </c>
      <c r="D109" s="54">
        <v>9.2835999999999999</v>
      </c>
      <c r="E109" s="54">
        <v>7.7169999999999996</v>
      </c>
      <c r="F109" s="54">
        <v>10.5832</v>
      </c>
      <c r="G109" s="54">
        <v>10.4892</v>
      </c>
      <c r="H109" s="54">
        <v>2.88</v>
      </c>
      <c r="I109" s="54">
        <v>14.182</v>
      </c>
      <c r="J109" s="54">
        <v>11.761699999999999</v>
      </c>
      <c r="K109" s="54">
        <v>19.597200000000001</v>
      </c>
      <c r="L109" s="54">
        <v>2.0935999999999999</v>
      </c>
      <c r="M109" s="54">
        <v>0.88949999999999996</v>
      </c>
      <c r="N109" s="54">
        <v>2.8391000000000002</v>
      </c>
      <c r="O109" s="54">
        <v>1.9637</v>
      </c>
      <c r="P109" s="54">
        <v>5.9949000000000003</v>
      </c>
    </row>
    <row r="110" spans="1:16" hidden="1" outlineLevel="1" collapsed="1">
      <c r="A110" s="12">
        <v>43556</v>
      </c>
      <c r="B110" s="54">
        <v>6.4092000000000002</v>
      </c>
      <c r="C110" s="54">
        <v>2.2387999999999999</v>
      </c>
      <c r="D110" s="54">
        <v>8.5228999999999999</v>
      </c>
      <c r="E110" s="54">
        <v>7.8197999999999999</v>
      </c>
      <c r="F110" s="54">
        <v>9.5808999999999997</v>
      </c>
      <c r="G110" s="54">
        <v>10.531599999999999</v>
      </c>
      <c r="H110" s="54">
        <v>3.4979</v>
      </c>
      <c r="I110" s="54">
        <v>14.1525</v>
      </c>
      <c r="J110" s="54">
        <v>14.333500000000001</v>
      </c>
      <c r="K110" s="54">
        <v>16.322900000000001</v>
      </c>
      <c r="L110" s="54">
        <v>2.3233999999999999</v>
      </c>
      <c r="M110" s="54">
        <v>0.8972</v>
      </c>
      <c r="N110" s="54">
        <v>2.8311000000000002</v>
      </c>
      <c r="O110" s="54">
        <v>4.0518999999999998</v>
      </c>
      <c r="P110" s="54">
        <v>5.5305999999999997</v>
      </c>
    </row>
    <row r="111" spans="1:16" hidden="1" outlineLevel="1" collapsed="1">
      <c r="A111" s="12">
        <v>43586</v>
      </c>
      <c r="B111" s="54">
        <v>6.5019999999999998</v>
      </c>
      <c r="C111" s="54">
        <v>1.8968</v>
      </c>
      <c r="D111" s="54">
        <v>8.7492999999999999</v>
      </c>
      <c r="E111" s="54">
        <v>8.6923999999999992</v>
      </c>
      <c r="F111" s="54">
        <v>6.0202999999999998</v>
      </c>
      <c r="G111" s="54">
        <v>10.678000000000001</v>
      </c>
      <c r="H111" s="54">
        <v>3.1057999999999999</v>
      </c>
      <c r="I111" s="54">
        <v>14.074199999999999</v>
      </c>
      <c r="J111" s="54">
        <v>14.9024</v>
      </c>
      <c r="K111" s="54">
        <v>15.3101</v>
      </c>
      <c r="L111" s="54">
        <v>2.3047</v>
      </c>
      <c r="M111" s="54">
        <v>0.77229999999999999</v>
      </c>
      <c r="N111" s="54">
        <v>3.0823</v>
      </c>
      <c r="O111" s="54">
        <v>3.08</v>
      </c>
      <c r="P111" s="54">
        <v>5.9115000000000002</v>
      </c>
    </row>
    <row r="112" spans="1:16" hidden="1" outlineLevel="1" collapsed="1">
      <c r="A112" s="12">
        <v>43617</v>
      </c>
      <c r="B112" s="54">
        <v>7.0209999999999999</v>
      </c>
      <c r="C112" s="54">
        <v>1.8480000000000001</v>
      </c>
      <c r="D112" s="54">
        <v>8.8864999999999998</v>
      </c>
      <c r="E112" s="54">
        <v>10.0496</v>
      </c>
      <c r="F112" s="54">
        <v>11.7471</v>
      </c>
      <c r="G112" s="54">
        <v>11.6061</v>
      </c>
      <c r="H112" s="54">
        <v>2.9950999999999999</v>
      </c>
      <c r="I112" s="54">
        <v>14.54</v>
      </c>
      <c r="J112" s="54">
        <v>14.0604</v>
      </c>
      <c r="K112" s="54">
        <v>18.334</v>
      </c>
      <c r="L112" s="54">
        <v>2.4712000000000001</v>
      </c>
      <c r="M112" s="54">
        <v>0.87919999999999998</v>
      </c>
      <c r="N112" s="54">
        <v>3.1147999999999998</v>
      </c>
      <c r="O112" s="54">
        <v>3.5415999999999999</v>
      </c>
      <c r="P112" s="54">
        <v>5.7499000000000002</v>
      </c>
    </row>
    <row r="113" spans="1:16" hidden="1" outlineLevel="1" collapsed="1">
      <c r="A113" s="12">
        <v>43647</v>
      </c>
      <c r="B113" s="54">
        <v>7.4650999999999996</v>
      </c>
      <c r="C113" s="54">
        <v>2.2191999999999998</v>
      </c>
      <c r="D113" s="54">
        <v>9.7528000000000006</v>
      </c>
      <c r="E113" s="54">
        <v>5.7225999999999999</v>
      </c>
      <c r="F113" s="54">
        <v>4.6944999999999997</v>
      </c>
      <c r="G113" s="54">
        <v>12.5738</v>
      </c>
      <c r="H113" s="54">
        <v>3.5272999999999999</v>
      </c>
      <c r="I113" s="54">
        <v>15.444000000000001</v>
      </c>
      <c r="J113" s="54">
        <v>15.0374</v>
      </c>
      <c r="K113" s="54">
        <v>14.9338</v>
      </c>
      <c r="L113" s="54">
        <v>2.2795000000000001</v>
      </c>
      <c r="M113" s="54">
        <v>0.86119999999999997</v>
      </c>
      <c r="N113" s="54">
        <v>2.9356</v>
      </c>
      <c r="O113" s="54">
        <v>1.9515</v>
      </c>
      <c r="P113" s="54">
        <v>4.2473000000000001</v>
      </c>
    </row>
    <row r="114" spans="1:16" hidden="1" outlineLevel="1" collapsed="1">
      <c r="A114" s="12">
        <v>43678</v>
      </c>
      <c r="B114" s="54">
        <v>7.9527000000000001</v>
      </c>
      <c r="C114" s="54">
        <v>2.3191999999999999</v>
      </c>
      <c r="D114" s="54">
        <v>9.5404999999999998</v>
      </c>
      <c r="E114" s="54">
        <v>8.2546999999999997</v>
      </c>
      <c r="F114" s="54">
        <v>6.5907999999999998</v>
      </c>
      <c r="G114" s="54">
        <v>12.9239</v>
      </c>
      <c r="H114" s="54">
        <v>3.6735000000000002</v>
      </c>
      <c r="I114" s="54">
        <v>15.4457</v>
      </c>
      <c r="J114" s="54">
        <v>14.0062</v>
      </c>
      <c r="K114" s="54">
        <v>15.794</v>
      </c>
      <c r="L114" s="54">
        <v>2.5371999999999999</v>
      </c>
      <c r="M114" s="54">
        <v>0.83940000000000003</v>
      </c>
      <c r="N114" s="54">
        <v>2.8414999999999999</v>
      </c>
      <c r="O114" s="54">
        <v>4.0708000000000002</v>
      </c>
      <c r="P114" s="54">
        <v>5.9059999999999997</v>
      </c>
    </row>
    <row r="115" spans="1:16" hidden="1" outlineLevel="1" collapsed="1">
      <c r="A115" s="12">
        <v>43709</v>
      </c>
      <c r="B115" s="54">
        <v>9.2087000000000003</v>
      </c>
      <c r="C115" s="54">
        <v>5.7866999999999997</v>
      </c>
      <c r="D115" s="54">
        <v>9.8232999999999997</v>
      </c>
      <c r="E115" s="54">
        <v>8.8361999999999998</v>
      </c>
      <c r="F115" s="54">
        <v>9.7965</v>
      </c>
      <c r="G115" s="54">
        <v>14.190899999999999</v>
      </c>
      <c r="H115" s="54">
        <v>7.3475000000000001</v>
      </c>
      <c r="I115" s="54">
        <v>15.8765</v>
      </c>
      <c r="J115" s="54">
        <v>14.142799999999999</v>
      </c>
      <c r="K115" s="54">
        <v>16.9224</v>
      </c>
      <c r="L115" s="54">
        <v>2.6911</v>
      </c>
      <c r="M115" s="54">
        <v>0.27150000000000002</v>
      </c>
      <c r="N115" s="54">
        <v>2.7646999999999999</v>
      </c>
      <c r="O115" s="54">
        <v>3.8468</v>
      </c>
      <c r="P115" s="54">
        <v>5.7089999999999996</v>
      </c>
    </row>
    <row r="116" spans="1:16" hidden="1" outlineLevel="1" collapsed="1">
      <c r="A116" s="12">
        <v>43739</v>
      </c>
      <c r="B116" s="54">
        <v>8.8214000000000006</v>
      </c>
      <c r="C116" s="54">
        <v>5.1416000000000004</v>
      </c>
      <c r="D116" s="54">
        <v>9.3383000000000003</v>
      </c>
      <c r="E116" s="54">
        <v>8.7780000000000005</v>
      </c>
      <c r="F116" s="54">
        <v>2.9079999999999999</v>
      </c>
      <c r="G116" s="54">
        <v>14.068099999999999</v>
      </c>
      <c r="H116" s="54">
        <v>6.4017999999999997</v>
      </c>
      <c r="I116" s="54">
        <v>15.549799999999999</v>
      </c>
      <c r="J116" s="54">
        <v>14.198399999999999</v>
      </c>
      <c r="K116" s="54">
        <v>13.1441</v>
      </c>
      <c r="L116" s="54">
        <v>2.5901999999999998</v>
      </c>
      <c r="M116" s="54">
        <v>0.34379999999999999</v>
      </c>
      <c r="N116" s="54">
        <v>2.6625999999999999</v>
      </c>
      <c r="O116" s="54">
        <v>3.4070999999999998</v>
      </c>
      <c r="P116" s="54">
        <v>2.8125</v>
      </c>
    </row>
    <row r="117" spans="1:16" hidden="1" outlineLevel="1" collapsed="1">
      <c r="A117" s="12">
        <v>43770</v>
      </c>
      <c r="B117" s="54">
        <v>9.0721000000000007</v>
      </c>
      <c r="C117" s="54">
        <v>4.9622999999999999</v>
      </c>
      <c r="D117" s="54">
        <v>9.6522000000000006</v>
      </c>
      <c r="E117" s="54">
        <v>8.9953000000000003</v>
      </c>
      <c r="F117" s="54">
        <v>14.2464</v>
      </c>
      <c r="G117" s="54">
        <v>14.051500000000001</v>
      </c>
      <c r="H117" s="54">
        <v>6.6360000000000001</v>
      </c>
      <c r="I117" s="54">
        <v>15.3559</v>
      </c>
      <c r="J117" s="54">
        <v>14.769399999999999</v>
      </c>
      <c r="K117" s="54">
        <v>15.5905</v>
      </c>
      <c r="L117" s="54">
        <v>2.3855</v>
      </c>
      <c r="M117" s="54">
        <v>0.1971</v>
      </c>
      <c r="N117" s="54">
        <v>2.5236999999999998</v>
      </c>
      <c r="O117" s="54">
        <v>2.7353000000000001</v>
      </c>
      <c r="P117" s="54">
        <v>6.8921000000000001</v>
      </c>
    </row>
    <row r="118" spans="1:16" hidden="1" outlineLevel="1" collapsed="1">
      <c r="A118" s="12">
        <v>43800</v>
      </c>
      <c r="B118" s="54">
        <v>8.5577000000000005</v>
      </c>
      <c r="C118" s="54">
        <v>5.8670999999999998</v>
      </c>
      <c r="D118" s="54">
        <v>9.2609999999999992</v>
      </c>
      <c r="E118" s="54">
        <v>6.4103000000000003</v>
      </c>
      <c r="F118" s="54">
        <v>13.760999999999999</v>
      </c>
      <c r="G118" s="54">
        <v>13.1953</v>
      </c>
      <c r="H118" s="54">
        <v>7.0570000000000004</v>
      </c>
      <c r="I118" s="54">
        <v>14.488099999999999</v>
      </c>
      <c r="J118" s="54">
        <v>12.916700000000001</v>
      </c>
      <c r="K118" s="54">
        <v>15.0921</v>
      </c>
      <c r="L118" s="54">
        <v>2.7372000000000001</v>
      </c>
      <c r="M118" s="54">
        <v>0.13739999999999999</v>
      </c>
      <c r="N118" s="54">
        <v>2.5527000000000002</v>
      </c>
      <c r="O118" s="54">
        <v>4.0265000000000004</v>
      </c>
      <c r="P118" s="54">
        <v>5.6557000000000004</v>
      </c>
    </row>
    <row r="119" spans="1:16" hidden="1" outlineLevel="1" collapsed="1">
      <c r="A119" s="12">
        <v>43831</v>
      </c>
      <c r="B119" s="54">
        <v>8.5597999999999992</v>
      </c>
      <c r="C119" s="54">
        <v>4.8775000000000004</v>
      </c>
      <c r="D119" s="54">
        <v>8.9849999999999994</v>
      </c>
      <c r="E119" s="54">
        <v>7.7809999999999997</v>
      </c>
      <c r="F119" s="54">
        <v>5.6931000000000003</v>
      </c>
      <c r="G119" s="54">
        <v>13.597899999999999</v>
      </c>
      <c r="H119" s="54">
        <v>6.1791999999999998</v>
      </c>
      <c r="I119" s="54">
        <v>14.604900000000001</v>
      </c>
      <c r="J119" s="54">
        <v>14.675800000000001</v>
      </c>
      <c r="K119" s="54">
        <v>17.902000000000001</v>
      </c>
      <c r="L119" s="54">
        <v>2.1730999999999998</v>
      </c>
      <c r="M119" s="54">
        <v>0.1353</v>
      </c>
      <c r="N119" s="54">
        <v>2.1591</v>
      </c>
      <c r="O119" s="54">
        <v>3.2959999999999998</v>
      </c>
      <c r="P119" s="54">
        <v>4.6159999999999997</v>
      </c>
    </row>
    <row r="120" spans="1:16" hidden="1" outlineLevel="1" collapsed="1">
      <c r="A120" s="12">
        <v>43862</v>
      </c>
      <c r="B120" s="54">
        <v>8.2583000000000002</v>
      </c>
      <c r="C120" s="54">
        <v>6.3776000000000002</v>
      </c>
      <c r="D120" s="54">
        <v>8.5368999999999993</v>
      </c>
      <c r="E120" s="54">
        <v>7.5084</v>
      </c>
      <c r="F120" s="54">
        <v>15.6424</v>
      </c>
      <c r="G120" s="54">
        <v>12.564399999999999</v>
      </c>
      <c r="H120" s="54">
        <v>7.1801000000000004</v>
      </c>
      <c r="I120" s="54">
        <v>13.7142</v>
      </c>
      <c r="J120" s="54">
        <v>11.563000000000001</v>
      </c>
      <c r="K120" s="54">
        <v>15.7639</v>
      </c>
      <c r="L120" s="54">
        <v>1.9898</v>
      </c>
      <c r="M120" s="54">
        <v>0.1258</v>
      </c>
      <c r="N120" s="54">
        <v>2.0007999999999999</v>
      </c>
      <c r="O120" s="54">
        <v>2.8553999999999999</v>
      </c>
      <c r="P120" s="54">
        <v>3.75</v>
      </c>
    </row>
    <row r="121" spans="1:16" hidden="1" outlineLevel="1" collapsed="1">
      <c r="A121" s="12">
        <v>43891</v>
      </c>
      <c r="B121" s="54">
        <v>8.3162000000000003</v>
      </c>
      <c r="C121" s="54">
        <v>5.5728999999999997</v>
      </c>
      <c r="D121" s="54">
        <v>8.8459000000000003</v>
      </c>
      <c r="E121" s="54">
        <v>6.1676000000000002</v>
      </c>
      <c r="F121" s="54">
        <v>6.7819000000000003</v>
      </c>
      <c r="G121" s="54">
        <v>12.008699999999999</v>
      </c>
      <c r="H121" s="54">
        <v>6.4867999999999997</v>
      </c>
      <c r="I121" s="54">
        <v>13.192</v>
      </c>
      <c r="J121" s="54">
        <v>10.179399999999999</v>
      </c>
      <c r="K121" s="54">
        <v>11.601800000000001</v>
      </c>
      <c r="L121" s="54">
        <v>1.8439000000000001</v>
      </c>
      <c r="M121" s="54">
        <v>0.3367</v>
      </c>
      <c r="N121" s="54">
        <v>1.9574</v>
      </c>
      <c r="O121" s="54">
        <v>1.3916999999999999</v>
      </c>
      <c r="P121" s="54">
        <v>4.8941999999999997</v>
      </c>
    </row>
    <row r="122" spans="1:16" hidden="1" outlineLevel="1" collapsed="1">
      <c r="A122" s="12">
        <v>43922</v>
      </c>
      <c r="B122" s="54">
        <v>8.3141999999999996</v>
      </c>
      <c r="C122" s="54">
        <v>5.9772999999999996</v>
      </c>
      <c r="D122" s="54">
        <v>8.6184999999999992</v>
      </c>
      <c r="E122" s="54">
        <v>7.0444000000000004</v>
      </c>
      <c r="F122" s="54">
        <v>5.0107999999999997</v>
      </c>
      <c r="G122" s="54">
        <v>11.9489</v>
      </c>
      <c r="H122" s="54">
        <v>6.6738999999999997</v>
      </c>
      <c r="I122" s="54">
        <v>12.8064</v>
      </c>
      <c r="J122" s="54">
        <v>9.8477999999999994</v>
      </c>
      <c r="K122" s="54">
        <v>13.344799999999999</v>
      </c>
      <c r="L122" s="54">
        <v>2.4140999999999999</v>
      </c>
      <c r="M122" s="54">
        <v>0.19209999999999999</v>
      </c>
      <c r="N122" s="54">
        <v>2.3553999999999999</v>
      </c>
      <c r="O122" s="54">
        <v>4.0029000000000003</v>
      </c>
      <c r="P122" s="54">
        <v>4.7388000000000003</v>
      </c>
    </row>
    <row r="123" spans="1:16" hidden="1" outlineLevel="1" collapsed="1">
      <c r="A123" s="12">
        <v>43952</v>
      </c>
      <c r="B123" s="54">
        <v>7.7121000000000004</v>
      </c>
      <c r="C123" s="54">
        <v>5.5613999999999999</v>
      </c>
      <c r="D123" s="54">
        <v>8.7284000000000006</v>
      </c>
      <c r="E123" s="54">
        <v>3.1320999999999999</v>
      </c>
      <c r="F123" s="54">
        <v>10.2841</v>
      </c>
      <c r="G123" s="54">
        <v>11.6805</v>
      </c>
      <c r="H123" s="54">
        <v>6.0689000000000002</v>
      </c>
      <c r="I123" s="54">
        <v>12.879899999999999</v>
      </c>
      <c r="J123" s="54">
        <v>10.8065</v>
      </c>
      <c r="K123" s="54">
        <v>12.5722</v>
      </c>
      <c r="L123" s="54">
        <v>1.5808</v>
      </c>
      <c r="M123" s="54">
        <v>5.1200000000000002E-2</v>
      </c>
      <c r="N123" s="54">
        <v>1.8111999999999999</v>
      </c>
      <c r="O123" s="54">
        <v>1.0225</v>
      </c>
      <c r="P123" s="54">
        <v>2.75</v>
      </c>
    </row>
    <row r="124" spans="1:16" hidden="1" outlineLevel="1" collapsed="1">
      <c r="A124" s="12">
        <v>43983</v>
      </c>
      <c r="B124" s="54">
        <v>7.0190000000000001</v>
      </c>
      <c r="C124" s="54">
        <v>5.3460000000000001</v>
      </c>
      <c r="D124" s="54">
        <v>7.8117999999999999</v>
      </c>
      <c r="E124" s="54">
        <v>4.2103999999999999</v>
      </c>
      <c r="F124" s="54">
        <v>7.9200999999999997</v>
      </c>
      <c r="G124" s="54">
        <v>10.636200000000001</v>
      </c>
      <c r="H124" s="54">
        <v>5.9279000000000002</v>
      </c>
      <c r="I124" s="54">
        <v>12.141500000000001</v>
      </c>
      <c r="J124" s="54">
        <v>9.2396999999999991</v>
      </c>
      <c r="K124" s="54">
        <v>11.8018</v>
      </c>
      <c r="L124" s="54">
        <v>1.8827</v>
      </c>
      <c r="M124" s="54">
        <v>0.1026</v>
      </c>
      <c r="N124" s="54">
        <v>1.8852</v>
      </c>
      <c r="O124" s="54">
        <v>2.1385000000000001</v>
      </c>
      <c r="P124" s="54">
        <v>3.7589999999999999</v>
      </c>
    </row>
    <row r="125" spans="1:16" hidden="1" outlineLevel="1" collapsed="1">
      <c r="A125" s="12">
        <v>44013</v>
      </c>
      <c r="B125" s="54">
        <v>6.7271000000000001</v>
      </c>
      <c r="C125" s="54">
        <v>3.7757999999999998</v>
      </c>
      <c r="D125" s="54">
        <v>7.2472000000000003</v>
      </c>
      <c r="E125" s="54">
        <v>6.1642000000000001</v>
      </c>
      <c r="F125" s="54">
        <v>7.0644999999999998</v>
      </c>
      <c r="G125" s="54">
        <v>9.9304000000000006</v>
      </c>
      <c r="H125" s="54">
        <v>4.5271999999999997</v>
      </c>
      <c r="I125" s="54">
        <v>11.0844</v>
      </c>
      <c r="J125" s="54">
        <v>10.1151</v>
      </c>
      <c r="K125" s="54">
        <v>8.5740999999999996</v>
      </c>
      <c r="L125" s="54">
        <v>1.4705999999999999</v>
      </c>
      <c r="M125" s="54">
        <v>5.8299999999999998E-2</v>
      </c>
      <c r="N125" s="54">
        <v>1.4306000000000001</v>
      </c>
      <c r="O125" s="54">
        <v>2.4188999999999998</v>
      </c>
      <c r="P125" s="54">
        <v>4.2652000000000001</v>
      </c>
    </row>
    <row r="126" spans="1:16" hidden="1" outlineLevel="1" collapsed="1">
      <c r="A126" s="12">
        <v>44044</v>
      </c>
      <c r="B126" s="54">
        <v>6.3791000000000002</v>
      </c>
      <c r="C126" s="54">
        <v>3.5585</v>
      </c>
      <c r="D126" s="54">
        <v>6.7888000000000002</v>
      </c>
      <c r="E126" s="54">
        <v>4.9591000000000003</v>
      </c>
      <c r="F126" s="54">
        <v>8.0785999999999998</v>
      </c>
      <c r="G126" s="54">
        <v>9.5428999999999995</v>
      </c>
      <c r="H126" s="54">
        <v>4.5713999999999997</v>
      </c>
      <c r="I126" s="54">
        <v>10.3636</v>
      </c>
      <c r="J126" s="54">
        <v>9.0299999999999994</v>
      </c>
      <c r="K126" s="54">
        <v>8.1905000000000001</v>
      </c>
      <c r="L126" s="54">
        <v>1.4016</v>
      </c>
      <c r="M126" s="54">
        <v>3.56E-2</v>
      </c>
      <c r="N126" s="54">
        <v>1.4085000000000001</v>
      </c>
      <c r="O126" s="54">
        <v>2.3689</v>
      </c>
      <c r="P126" s="54">
        <v>5.6193999999999997</v>
      </c>
    </row>
    <row r="127" spans="1:16" hidden="1" outlineLevel="1" collapsed="1">
      <c r="A127" s="12">
        <v>44075</v>
      </c>
      <c r="B127" s="54">
        <v>6.1811999999999996</v>
      </c>
      <c r="C127" s="54">
        <v>3.7490000000000001</v>
      </c>
      <c r="D127" s="54">
        <v>6.5877999999999997</v>
      </c>
      <c r="E127" s="54">
        <v>4.7405999999999997</v>
      </c>
      <c r="F127" s="54">
        <v>7.2206999999999999</v>
      </c>
      <c r="G127" s="54">
        <v>9.4328000000000003</v>
      </c>
      <c r="H127" s="54">
        <v>4.3251999999999997</v>
      </c>
      <c r="I127" s="54">
        <v>10.284700000000001</v>
      </c>
      <c r="J127" s="54">
        <v>9.7850999999999999</v>
      </c>
      <c r="K127" s="54">
        <v>7.9946999999999999</v>
      </c>
      <c r="L127" s="54">
        <v>1.2465999999999999</v>
      </c>
      <c r="M127" s="54">
        <v>2.01E-2</v>
      </c>
      <c r="N127" s="54">
        <v>1.2005999999999999</v>
      </c>
      <c r="O127" s="54">
        <v>1.8438000000000001</v>
      </c>
      <c r="P127" s="54">
        <v>3.2231999999999998</v>
      </c>
    </row>
    <row r="128" spans="1:16" hidden="1" outlineLevel="1" collapsed="1">
      <c r="A128" s="12">
        <v>44105</v>
      </c>
      <c r="B128" s="54">
        <v>6.2031999999999998</v>
      </c>
      <c r="C128" s="54">
        <v>3.8464999999999998</v>
      </c>
      <c r="D128" s="54">
        <v>6.7321999999999997</v>
      </c>
      <c r="E128" s="54">
        <v>4.1738999999999997</v>
      </c>
      <c r="F128" s="54">
        <v>4.8914999999999997</v>
      </c>
      <c r="G128" s="54">
        <v>9.2515999999999998</v>
      </c>
      <c r="H128" s="54">
        <v>4.4412000000000003</v>
      </c>
      <c r="I128" s="54">
        <v>10.1097</v>
      </c>
      <c r="J128" s="54">
        <v>8.0649999999999995</v>
      </c>
      <c r="K128" s="54">
        <v>7.55</v>
      </c>
      <c r="L128" s="54">
        <v>1.3090999999999999</v>
      </c>
      <c r="M128" s="54">
        <v>3.1899999999999998E-2</v>
      </c>
      <c r="N128" s="54">
        <v>1.1472</v>
      </c>
      <c r="O128" s="54">
        <v>2.2715999999999998</v>
      </c>
      <c r="P128" s="54">
        <v>2.6631999999999998</v>
      </c>
    </row>
    <row r="129" spans="1:16" hidden="1" outlineLevel="1" collapsed="1">
      <c r="A129" s="12">
        <v>44136</v>
      </c>
      <c r="B129" s="54">
        <v>5.2831999999999999</v>
      </c>
      <c r="C129" s="54">
        <v>3.246</v>
      </c>
      <c r="D129" s="54">
        <v>5.3311999999999999</v>
      </c>
      <c r="E129" s="54">
        <v>6.2138999999999998</v>
      </c>
      <c r="F129" s="54">
        <v>7.4884000000000004</v>
      </c>
      <c r="G129" s="54">
        <v>7.9919000000000002</v>
      </c>
      <c r="H129" s="54">
        <v>4.3087</v>
      </c>
      <c r="I129" s="54">
        <v>8.3415999999999997</v>
      </c>
      <c r="J129" s="54">
        <v>9.0238999999999994</v>
      </c>
      <c r="K129" s="54">
        <v>8.2880000000000003</v>
      </c>
      <c r="L129" s="54">
        <v>1.2683</v>
      </c>
      <c r="M129" s="54">
        <v>2.4400000000000002E-2</v>
      </c>
      <c r="N129" s="54">
        <v>1.1993</v>
      </c>
      <c r="O129" s="54">
        <v>2.1600999999999999</v>
      </c>
      <c r="P129" s="54">
        <v>4.4135999999999997</v>
      </c>
    </row>
    <row r="130" spans="1:16" hidden="1" outlineLevel="1" collapsed="1">
      <c r="A130" s="12">
        <v>44166</v>
      </c>
      <c r="B130" s="54">
        <v>4.9241000000000001</v>
      </c>
      <c r="C130" s="54">
        <v>3.6101000000000001</v>
      </c>
      <c r="D130" s="54">
        <v>4.9581999999999997</v>
      </c>
      <c r="E130" s="54">
        <v>6.6867000000000001</v>
      </c>
      <c r="F130" s="54">
        <v>6.6261999999999999</v>
      </c>
      <c r="G130" s="54">
        <v>7.4032999999999998</v>
      </c>
      <c r="H130" s="54">
        <v>4.4443999999999999</v>
      </c>
      <c r="I130" s="54">
        <v>8.0977999999999994</v>
      </c>
      <c r="J130" s="54">
        <v>8.8078000000000003</v>
      </c>
      <c r="K130" s="54">
        <v>9.1747999999999994</v>
      </c>
      <c r="L130" s="54">
        <v>1.2184999999999999</v>
      </c>
      <c r="M130" s="54">
        <v>3.6799999999999999E-2</v>
      </c>
      <c r="N130" s="54">
        <v>1.2015</v>
      </c>
      <c r="O130" s="54">
        <v>2.0426000000000002</v>
      </c>
      <c r="P130" s="54">
        <v>4.9478999999999997</v>
      </c>
    </row>
    <row r="131" spans="1:16" hidden="1" outlineLevel="1" collapsed="1">
      <c r="A131" s="12">
        <v>44197</v>
      </c>
      <c r="B131" s="54">
        <v>5.1238999999999999</v>
      </c>
      <c r="C131" s="54">
        <v>4.1121999999999996</v>
      </c>
      <c r="D131" s="54">
        <v>5.2412999999999998</v>
      </c>
      <c r="E131" s="54">
        <v>5.4626999999999999</v>
      </c>
      <c r="F131" s="54">
        <v>8.5228000000000002</v>
      </c>
      <c r="G131" s="54">
        <v>7.4500999999999999</v>
      </c>
      <c r="H131" s="54">
        <v>4.7342000000000004</v>
      </c>
      <c r="I131" s="54">
        <v>8.0172000000000008</v>
      </c>
      <c r="J131" s="54">
        <v>8.8108000000000004</v>
      </c>
      <c r="K131" s="54">
        <v>12.019399999999999</v>
      </c>
      <c r="L131" s="54">
        <v>1.2806999999999999</v>
      </c>
      <c r="M131" s="54">
        <v>3.7199999999999997E-2</v>
      </c>
      <c r="N131" s="54">
        <v>1.1900999999999999</v>
      </c>
      <c r="O131" s="54">
        <v>2.1593</v>
      </c>
      <c r="P131" s="54">
        <v>4.3360000000000003</v>
      </c>
    </row>
    <row r="132" spans="1:16" hidden="1" outlineLevel="1" collapsed="1">
      <c r="A132" s="12">
        <v>44228</v>
      </c>
      <c r="B132" s="54">
        <v>4.6307999999999998</v>
      </c>
      <c r="C132" s="54">
        <v>3.6084000000000001</v>
      </c>
      <c r="D132" s="54">
        <v>4.7939999999999996</v>
      </c>
      <c r="E132" s="54">
        <v>4.6234000000000002</v>
      </c>
      <c r="F132" s="54">
        <v>6.6966000000000001</v>
      </c>
      <c r="G132" s="54">
        <v>7.1750999999999996</v>
      </c>
      <c r="H132" s="54">
        <v>4.5640000000000001</v>
      </c>
      <c r="I132" s="54">
        <v>7.6760999999999999</v>
      </c>
      <c r="J132" s="54">
        <v>8.0444999999999993</v>
      </c>
      <c r="K132" s="54">
        <v>12.089499999999999</v>
      </c>
      <c r="L132" s="54">
        <v>0.93420000000000003</v>
      </c>
      <c r="M132" s="54">
        <v>9.2999999999999992E-3</v>
      </c>
      <c r="N132" s="54">
        <v>0.86339999999999995</v>
      </c>
      <c r="O132" s="54">
        <v>1.8625</v>
      </c>
      <c r="P132" s="54">
        <v>2.2917000000000001</v>
      </c>
    </row>
    <row r="133" spans="1:16" hidden="1" outlineLevel="1" collapsed="1">
      <c r="A133" s="12">
        <v>44256</v>
      </c>
      <c r="B133" s="54">
        <v>4.3292999999999999</v>
      </c>
      <c r="C133" s="54">
        <v>3.6577999999999999</v>
      </c>
      <c r="D133" s="54">
        <v>4.3155000000000001</v>
      </c>
      <c r="E133" s="54">
        <v>5.7815000000000003</v>
      </c>
      <c r="F133" s="54">
        <v>4.5763999999999996</v>
      </c>
      <c r="G133" s="54">
        <v>6.9691000000000001</v>
      </c>
      <c r="H133" s="54">
        <v>4.4718</v>
      </c>
      <c r="I133" s="54">
        <v>7.3395999999999999</v>
      </c>
      <c r="J133" s="54">
        <v>7.3788999999999998</v>
      </c>
      <c r="K133" s="54">
        <v>11.5482</v>
      </c>
      <c r="L133" s="54">
        <v>0.59740000000000004</v>
      </c>
      <c r="M133" s="54">
        <v>1.5699999999999999E-2</v>
      </c>
      <c r="N133" s="54">
        <v>0.54769999999999996</v>
      </c>
      <c r="O133" s="54">
        <v>1.4611000000000001</v>
      </c>
      <c r="P133" s="54">
        <v>3.1707999999999998</v>
      </c>
    </row>
    <row r="134" spans="1:16" hidden="1" outlineLevel="1" collapsed="1">
      <c r="A134" s="12">
        <v>44287</v>
      </c>
      <c r="B134" s="54">
        <v>3.8098000000000001</v>
      </c>
      <c r="C134" s="54">
        <v>3.5691999999999999</v>
      </c>
      <c r="D134" s="54">
        <v>4.1272000000000002</v>
      </c>
      <c r="E134" s="54">
        <v>1.9679</v>
      </c>
      <c r="F134" s="54">
        <v>4.1517999999999997</v>
      </c>
      <c r="G134" s="54">
        <v>6.4416000000000002</v>
      </c>
      <c r="H134" s="54">
        <v>3.9813000000000001</v>
      </c>
      <c r="I134" s="54">
        <v>7.0227000000000004</v>
      </c>
      <c r="J134" s="54">
        <v>6.9257999999999997</v>
      </c>
      <c r="K134" s="54">
        <v>11.367100000000001</v>
      </c>
      <c r="L134" s="54">
        <v>0.45369999999999999</v>
      </c>
      <c r="M134" s="54">
        <v>3.4000000000000002E-2</v>
      </c>
      <c r="N134" s="54">
        <v>0.47310000000000002</v>
      </c>
      <c r="O134" s="54">
        <v>0.23200000000000001</v>
      </c>
      <c r="P134" s="54">
        <v>3.0177999999999998</v>
      </c>
    </row>
    <row r="135" spans="1:16" hidden="1" outlineLevel="1" collapsed="1">
      <c r="A135" s="12">
        <v>44317</v>
      </c>
      <c r="B135" s="54">
        <v>4.0311000000000003</v>
      </c>
      <c r="C135" s="54">
        <v>3.7440000000000002</v>
      </c>
      <c r="D135" s="54">
        <v>4.0635000000000003</v>
      </c>
      <c r="E135" s="54">
        <v>4.1516999999999999</v>
      </c>
      <c r="F135" s="54">
        <v>4.0260999999999996</v>
      </c>
      <c r="G135" s="54">
        <v>6.6909000000000001</v>
      </c>
      <c r="H135" s="54">
        <v>4.3376999999999999</v>
      </c>
      <c r="I135" s="54">
        <v>7.2359</v>
      </c>
      <c r="J135" s="54">
        <v>6.78</v>
      </c>
      <c r="K135" s="54">
        <v>11.9114</v>
      </c>
      <c r="L135" s="54">
        <v>0.56310000000000004</v>
      </c>
      <c r="M135" s="54">
        <v>3.6299999999999999E-2</v>
      </c>
      <c r="N135" s="54">
        <v>0.51770000000000005</v>
      </c>
      <c r="O135" s="54">
        <v>1.3776999999999999</v>
      </c>
      <c r="P135" s="54">
        <v>2.2955999999999999</v>
      </c>
    </row>
    <row r="136" spans="1:16" hidden="1" outlineLevel="1" collapsed="1">
      <c r="A136" s="12">
        <v>44348</v>
      </c>
      <c r="B136" s="54">
        <v>4.2874999999999996</v>
      </c>
      <c r="C136" s="54">
        <v>3.8544</v>
      </c>
      <c r="D136" s="54">
        <v>4.2057000000000002</v>
      </c>
      <c r="E136" s="54">
        <v>5.4730999999999996</v>
      </c>
      <c r="F136" s="54">
        <v>9.1481999999999992</v>
      </c>
      <c r="G136" s="54">
        <v>6.4880000000000004</v>
      </c>
      <c r="H136" s="54">
        <v>4.3495999999999997</v>
      </c>
      <c r="I136" s="54">
        <v>6.8052000000000001</v>
      </c>
      <c r="J136" s="54">
        <v>7.6197999999999997</v>
      </c>
      <c r="K136" s="54">
        <v>11.1241</v>
      </c>
      <c r="L136" s="54">
        <v>0.47639999999999999</v>
      </c>
      <c r="M136" s="54">
        <v>6.8999999999999999E-3</v>
      </c>
      <c r="N136" s="54">
        <v>0.46210000000000001</v>
      </c>
      <c r="O136" s="54">
        <v>0.82189999999999996</v>
      </c>
      <c r="P136" s="54">
        <v>2.7374999999999998</v>
      </c>
    </row>
    <row r="137" spans="1:16" hidden="1" outlineLevel="1" collapsed="1">
      <c r="A137" s="12">
        <v>44378</v>
      </c>
      <c r="B137" s="54">
        <v>4.3769</v>
      </c>
      <c r="C137" s="54">
        <v>3.9487999999999999</v>
      </c>
      <c r="D137" s="54">
        <v>4.3322000000000003</v>
      </c>
      <c r="E137" s="54">
        <v>5.7176</v>
      </c>
      <c r="F137" s="54">
        <v>5.7941000000000003</v>
      </c>
      <c r="G137" s="54">
        <v>6.6135999999999999</v>
      </c>
      <c r="H137" s="54">
        <v>4.3769</v>
      </c>
      <c r="I137" s="54">
        <v>6.9489999999999998</v>
      </c>
      <c r="J137" s="54">
        <v>8.0844000000000005</v>
      </c>
      <c r="K137" s="54">
        <v>11.3018</v>
      </c>
      <c r="L137" s="54">
        <v>0.46460000000000001</v>
      </c>
      <c r="M137" s="54">
        <v>6.6600000000000006E-2</v>
      </c>
      <c r="N137" s="54">
        <v>0.41110000000000002</v>
      </c>
      <c r="O137" s="54">
        <v>1.27</v>
      </c>
      <c r="P137" s="54">
        <v>2.1025</v>
      </c>
    </row>
    <row r="138" spans="1:16" hidden="1" outlineLevel="1" collapsed="1">
      <c r="A138" s="12">
        <v>44409</v>
      </c>
      <c r="B138" s="54">
        <v>4.0629999999999997</v>
      </c>
      <c r="C138" s="54">
        <v>3.9493</v>
      </c>
      <c r="D138" s="54">
        <v>4.0206999999999997</v>
      </c>
      <c r="E138" s="54">
        <v>4.6363000000000003</v>
      </c>
      <c r="F138" s="54">
        <v>6.9698000000000002</v>
      </c>
      <c r="G138" s="54">
        <v>6.4927000000000001</v>
      </c>
      <c r="H138" s="54">
        <v>4.6079999999999997</v>
      </c>
      <c r="I138" s="54">
        <v>6.8289</v>
      </c>
      <c r="J138" s="54">
        <v>7.8098000000000001</v>
      </c>
      <c r="K138" s="54">
        <v>12.743399999999999</v>
      </c>
      <c r="L138" s="54">
        <v>0.49059999999999998</v>
      </c>
      <c r="M138" s="54">
        <v>1.9599999999999999E-2</v>
      </c>
      <c r="N138" s="54">
        <v>0.40279999999999999</v>
      </c>
      <c r="O138" s="54">
        <v>1.6315</v>
      </c>
      <c r="P138" s="54">
        <v>2.1053999999999999</v>
      </c>
    </row>
    <row r="139" spans="1:16" hidden="1" outlineLevel="1" collapsed="1">
      <c r="A139" s="12">
        <v>44440</v>
      </c>
      <c r="B139" s="54">
        <v>4.5140000000000002</v>
      </c>
      <c r="C139" s="54">
        <v>4.4964000000000004</v>
      </c>
      <c r="D139" s="54">
        <v>4.3726000000000003</v>
      </c>
      <c r="E139" s="54">
        <v>5.2603</v>
      </c>
      <c r="F139" s="54">
        <v>8.6867999999999999</v>
      </c>
      <c r="G139" s="54">
        <v>6.6943000000000001</v>
      </c>
      <c r="H139" s="54">
        <v>4.8029000000000002</v>
      </c>
      <c r="I139" s="54">
        <v>7.0358999999999998</v>
      </c>
      <c r="J139" s="54">
        <v>7.9880000000000004</v>
      </c>
      <c r="K139" s="54">
        <v>10.3216</v>
      </c>
      <c r="L139" s="54">
        <v>0.43909999999999999</v>
      </c>
      <c r="M139" s="54">
        <v>3.3399999999999999E-2</v>
      </c>
      <c r="N139" s="54">
        <v>0.37530000000000002</v>
      </c>
      <c r="O139" s="54">
        <v>0.87239999999999995</v>
      </c>
      <c r="P139" s="54">
        <v>3.7008999999999999</v>
      </c>
    </row>
    <row r="140" spans="1:16" hidden="1" outlineLevel="1" collapsed="1">
      <c r="A140" s="12">
        <v>44470</v>
      </c>
      <c r="B140" s="54">
        <v>4.5334000000000003</v>
      </c>
      <c r="C140" s="54">
        <v>4.2728999999999999</v>
      </c>
      <c r="D140" s="54">
        <v>4.2969999999999997</v>
      </c>
      <c r="E140" s="54">
        <v>6.4869000000000003</v>
      </c>
      <c r="F140" s="54">
        <v>7.4871999999999996</v>
      </c>
      <c r="G140" s="54">
        <v>6.5330000000000004</v>
      </c>
      <c r="H140" s="54">
        <v>4.6174999999999997</v>
      </c>
      <c r="I140" s="54">
        <v>6.9343000000000004</v>
      </c>
      <c r="J140" s="54">
        <v>8.1734000000000009</v>
      </c>
      <c r="K140" s="54">
        <v>7.7812999999999999</v>
      </c>
      <c r="L140" s="54">
        <v>0.41699999999999998</v>
      </c>
      <c r="M140" s="54">
        <v>2.8299999999999999E-2</v>
      </c>
      <c r="N140" s="54">
        <v>0.3901</v>
      </c>
      <c r="O140" s="54">
        <v>1.0147999999999999</v>
      </c>
      <c r="P140" s="54">
        <v>2.0527000000000002</v>
      </c>
    </row>
    <row r="141" spans="1:16" hidden="1" outlineLevel="1" collapsed="1">
      <c r="A141" s="12">
        <v>44501</v>
      </c>
      <c r="B141" s="54">
        <v>4.4389000000000003</v>
      </c>
      <c r="C141" s="54">
        <v>3.9893999999999998</v>
      </c>
      <c r="D141" s="54">
        <v>4.1307</v>
      </c>
      <c r="E141" s="54">
        <v>7.0454999999999997</v>
      </c>
      <c r="F141" s="54">
        <v>7.5923999999999996</v>
      </c>
      <c r="G141" s="54">
        <v>6.2427999999999999</v>
      </c>
      <c r="H141" s="54">
        <v>4.6394000000000002</v>
      </c>
      <c r="I141" s="54">
        <v>6.1436000000000002</v>
      </c>
      <c r="J141" s="54">
        <v>8.9878999999999998</v>
      </c>
      <c r="K141" s="54">
        <v>8.1698000000000004</v>
      </c>
      <c r="L141" s="54">
        <v>0.44469999999999998</v>
      </c>
      <c r="M141" s="54">
        <v>1.2500000000000001E-2</v>
      </c>
      <c r="N141" s="54">
        <v>0.38819999999999999</v>
      </c>
      <c r="O141" s="54">
        <v>1.2809999999999999</v>
      </c>
      <c r="P141" s="54">
        <v>1.8615999999999999</v>
      </c>
    </row>
    <row r="142" spans="1:16" hidden="1" outlineLevel="1" collapsed="1">
      <c r="A142" s="12">
        <v>44531</v>
      </c>
      <c r="B142" s="54">
        <v>4.7018000000000004</v>
      </c>
      <c r="C142" s="54">
        <v>4.5148999999999999</v>
      </c>
      <c r="D142" s="54">
        <v>4.3611000000000004</v>
      </c>
      <c r="E142" s="54">
        <v>7.0351999999999997</v>
      </c>
      <c r="F142" s="54">
        <v>9.5489999999999995</v>
      </c>
      <c r="G142" s="54">
        <v>6.3314000000000004</v>
      </c>
      <c r="H142" s="54">
        <v>4.7272999999999996</v>
      </c>
      <c r="I142" s="54">
        <v>6.3635000000000002</v>
      </c>
      <c r="J142" s="54">
        <v>8.7767999999999997</v>
      </c>
      <c r="K142" s="54">
        <v>10.418900000000001</v>
      </c>
      <c r="L142" s="54">
        <v>0.44790000000000002</v>
      </c>
      <c r="M142" s="54">
        <v>2.1899999999999999E-2</v>
      </c>
      <c r="N142" s="54">
        <v>0.35749999999999998</v>
      </c>
      <c r="O142" s="54">
        <v>1.3465</v>
      </c>
      <c r="P142" s="54">
        <v>3.4375</v>
      </c>
    </row>
    <row r="143" spans="1:16" hidden="1" outlineLevel="1" collapsed="1">
      <c r="A143" s="12">
        <v>44562</v>
      </c>
      <c r="B143" s="54">
        <v>4.8952</v>
      </c>
      <c r="C143" s="54">
        <v>4.4771000000000001</v>
      </c>
      <c r="D143" s="54">
        <v>4.7926000000000002</v>
      </c>
      <c r="E143" s="54">
        <v>6.4371</v>
      </c>
      <c r="F143" s="54">
        <v>8.6427999999999994</v>
      </c>
      <c r="G143" s="54">
        <v>6.6322000000000001</v>
      </c>
      <c r="H143" s="54">
        <v>4.6818999999999997</v>
      </c>
      <c r="I143" s="54">
        <v>7.0343</v>
      </c>
      <c r="J143" s="54">
        <v>8.5629000000000008</v>
      </c>
      <c r="K143" s="54">
        <v>11.1183</v>
      </c>
      <c r="L143" s="54">
        <v>0.57440000000000002</v>
      </c>
      <c r="M143" s="54">
        <v>5.8999999999999997E-2</v>
      </c>
      <c r="N143" s="54">
        <v>0.4879</v>
      </c>
      <c r="O143" s="54">
        <v>1.4158999999999999</v>
      </c>
      <c r="P143" s="54">
        <v>4.1247999999999996</v>
      </c>
    </row>
    <row r="144" spans="1:16" hidden="1" outlineLevel="1" collapsed="1">
      <c r="A144" s="12">
        <v>44593</v>
      </c>
      <c r="B144" s="54">
        <v>4.2952000000000004</v>
      </c>
      <c r="C144" s="54">
        <v>4.2729999999999997</v>
      </c>
      <c r="D144" s="54">
        <v>4.0540000000000003</v>
      </c>
      <c r="E144" s="54">
        <v>7.3365</v>
      </c>
      <c r="F144" s="54">
        <v>6.8639999999999999</v>
      </c>
      <c r="G144" s="54">
        <v>6.1364999999999998</v>
      </c>
      <c r="H144" s="54">
        <v>4.6925999999999997</v>
      </c>
      <c r="I144" s="54">
        <v>6.6174999999999997</v>
      </c>
      <c r="J144" s="54">
        <v>9.3397000000000006</v>
      </c>
      <c r="K144" s="54">
        <v>11.196</v>
      </c>
      <c r="L144" s="54">
        <v>0.4073</v>
      </c>
      <c r="M144" s="54">
        <v>3.6400000000000002E-2</v>
      </c>
      <c r="N144" s="54">
        <v>0.3982</v>
      </c>
      <c r="O144" s="54">
        <v>1.0989</v>
      </c>
      <c r="P144" s="54">
        <v>2.0533999999999999</v>
      </c>
    </row>
    <row r="145" spans="1:16" hidden="1" outlineLevel="1" collapsed="1">
      <c r="A145" s="12">
        <v>44621</v>
      </c>
      <c r="B145" s="54">
        <v>4.2851999999999997</v>
      </c>
      <c r="C145" s="54">
        <v>4.2458</v>
      </c>
      <c r="D145" s="54">
        <v>4.1802000000000001</v>
      </c>
      <c r="E145" s="54">
        <v>7.4847999999999999</v>
      </c>
      <c r="F145" s="54">
        <v>11.1974</v>
      </c>
      <c r="G145" s="54">
        <v>5.9043999999999999</v>
      </c>
      <c r="H145" s="54">
        <v>4.6943000000000001</v>
      </c>
      <c r="I145" s="54">
        <v>5.9984000000000002</v>
      </c>
      <c r="J145" s="54">
        <v>9.7065000000000001</v>
      </c>
      <c r="K145" s="54">
        <v>11.1974</v>
      </c>
      <c r="L145" s="54">
        <v>0.25619999999999998</v>
      </c>
      <c r="M145" s="54">
        <v>3.8199999999999998E-2</v>
      </c>
      <c r="N145" s="54">
        <v>0.2364</v>
      </c>
      <c r="O145" s="54">
        <v>1.3385</v>
      </c>
      <c r="P145" s="54" t="s">
        <v>126</v>
      </c>
    </row>
    <row r="146" spans="1:16" hidden="1" outlineLevel="1" collapsed="1">
      <c r="A146" s="12">
        <v>44652</v>
      </c>
      <c r="B146" s="54">
        <v>4.492</v>
      </c>
      <c r="C146" s="54">
        <v>4.2671000000000001</v>
      </c>
      <c r="D146" s="54">
        <v>4.4383999999999997</v>
      </c>
      <c r="E146" s="54">
        <v>6.2946999999999997</v>
      </c>
      <c r="F146" s="54">
        <v>10.0885</v>
      </c>
      <c r="G146" s="54">
        <v>5.7466999999999997</v>
      </c>
      <c r="H146" s="54">
        <v>4.5171000000000001</v>
      </c>
      <c r="I146" s="54">
        <v>5.9215999999999998</v>
      </c>
      <c r="J146" s="54">
        <v>8.6340000000000003</v>
      </c>
      <c r="K146" s="54">
        <v>11.095499999999999</v>
      </c>
      <c r="L146" s="54">
        <v>0.2737</v>
      </c>
      <c r="M146" s="54">
        <v>1.83E-2</v>
      </c>
      <c r="N146" s="54">
        <v>0.21920000000000001</v>
      </c>
      <c r="O146" s="54">
        <v>1.3125</v>
      </c>
      <c r="P146" s="54">
        <v>2.1</v>
      </c>
    </row>
    <row r="147" spans="1:16" hidden="1" outlineLevel="1" collapsed="1">
      <c r="A147" s="12">
        <v>44682</v>
      </c>
      <c r="B147" s="54">
        <v>3.7004999999999999</v>
      </c>
      <c r="C147" s="54">
        <v>3.2633000000000001</v>
      </c>
      <c r="D147" s="54">
        <v>3.6936</v>
      </c>
      <c r="E147" s="54">
        <v>4.5854999999999997</v>
      </c>
      <c r="F147" s="54">
        <v>7.4162999999999997</v>
      </c>
      <c r="G147" s="54">
        <v>5.4778000000000002</v>
      </c>
      <c r="H147" s="54">
        <v>3.3538000000000001</v>
      </c>
      <c r="I147" s="54">
        <v>5.8002000000000002</v>
      </c>
      <c r="J147" s="54">
        <v>7.9424000000000001</v>
      </c>
      <c r="K147" s="54">
        <v>10.2189</v>
      </c>
      <c r="L147" s="54">
        <v>0.51280000000000003</v>
      </c>
      <c r="M147" s="54">
        <v>1.8800000000000001E-2</v>
      </c>
      <c r="N147" s="54">
        <v>0.41039999999999999</v>
      </c>
      <c r="O147" s="54">
        <v>1.6253</v>
      </c>
      <c r="P147" s="54">
        <v>1.7619</v>
      </c>
    </row>
    <row r="148" spans="1:16" hidden="1" outlineLevel="1" collapsed="1">
      <c r="A148" s="12">
        <v>44713</v>
      </c>
      <c r="B148" s="54">
        <v>5.2320000000000002</v>
      </c>
      <c r="C148" s="54">
        <v>3.3321000000000001</v>
      </c>
      <c r="D148" s="54">
        <v>5.5019999999999998</v>
      </c>
      <c r="E148" s="54">
        <v>4.1896000000000004</v>
      </c>
      <c r="F148" s="54">
        <v>11.0222</v>
      </c>
      <c r="G148" s="54">
        <v>6.5327000000000002</v>
      </c>
      <c r="H148" s="54">
        <v>3.5531999999999999</v>
      </c>
      <c r="I148" s="54">
        <v>7.0707000000000004</v>
      </c>
      <c r="J148" s="54">
        <v>4.6428000000000003</v>
      </c>
      <c r="K148" s="54">
        <v>11.3154</v>
      </c>
      <c r="L148" s="54">
        <v>0.50900000000000001</v>
      </c>
      <c r="M148" s="54">
        <v>4.6699999999999998E-2</v>
      </c>
      <c r="N148" s="54">
        <v>0.4889</v>
      </c>
      <c r="O148" s="54">
        <v>1.5696000000000001</v>
      </c>
      <c r="P148" s="54">
        <v>5.5038</v>
      </c>
    </row>
    <row r="149" spans="1:16" hidden="1" outlineLevel="1" collapsed="1">
      <c r="A149" s="12">
        <v>44743</v>
      </c>
      <c r="B149" s="54">
        <v>6.4934000000000003</v>
      </c>
      <c r="C149" s="54">
        <v>3.3205</v>
      </c>
      <c r="D149" s="54">
        <v>6.4335000000000004</v>
      </c>
      <c r="E149" s="54">
        <v>9.8491</v>
      </c>
      <c r="F149" s="54">
        <v>4.6253000000000002</v>
      </c>
      <c r="G149" s="54">
        <v>8.0116999999999994</v>
      </c>
      <c r="H149" s="54">
        <v>3.5194000000000001</v>
      </c>
      <c r="I149" s="54">
        <v>8.0658999999999992</v>
      </c>
      <c r="J149" s="54">
        <v>11.928000000000001</v>
      </c>
      <c r="K149" s="54">
        <v>9.1476000000000006</v>
      </c>
      <c r="L149" s="54">
        <v>0.74309999999999998</v>
      </c>
      <c r="M149" s="54">
        <v>6.0499999999999998E-2</v>
      </c>
      <c r="N149" s="54">
        <v>0.58330000000000004</v>
      </c>
      <c r="O149" s="54">
        <v>2.1596000000000002</v>
      </c>
      <c r="P149" s="54">
        <v>2.5377999999999998</v>
      </c>
    </row>
    <row r="150" spans="1:16" hidden="1" outlineLevel="1" collapsed="1">
      <c r="A150" s="12">
        <v>44774</v>
      </c>
      <c r="B150" s="54">
        <v>5.4042000000000003</v>
      </c>
      <c r="C150" s="54">
        <v>3.2542</v>
      </c>
      <c r="D150" s="54">
        <v>5.4321999999999999</v>
      </c>
      <c r="E150" s="54">
        <v>9.5624000000000002</v>
      </c>
      <c r="F150" s="54">
        <v>5.1928000000000001</v>
      </c>
      <c r="G150" s="54">
        <v>7.8939000000000004</v>
      </c>
      <c r="H150" s="54">
        <v>3.4062000000000001</v>
      </c>
      <c r="I150" s="54">
        <v>8.4192</v>
      </c>
      <c r="J150" s="54">
        <v>11.7865</v>
      </c>
      <c r="K150" s="54">
        <v>6.4139999999999997</v>
      </c>
      <c r="L150" s="54">
        <v>0.54790000000000005</v>
      </c>
      <c r="M150" s="54">
        <v>0.2273</v>
      </c>
      <c r="N150" s="54">
        <v>0.51419999999999999</v>
      </c>
      <c r="O150" s="54">
        <v>1.7936000000000001</v>
      </c>
      <c r="P150" s="54">
        <v>2.1</v>
      </c>
    </row>
    <row r="151" spans="1:16" hidden="1" outlineLevel="1" collapsed="1">
      <c r="A151" s="12">
        <v>44805</v>
      </c>
      <c r="B151" s="54">
        <v>6.3532999999999999</v>
      </c>
      <c r="C151" s="54">
        <v>4.0861000000000001</v>
      </c>
      <c r="D151" s="54">
        <v>6.5392000000000001</v>
      </c>
      <c r="E151" s="54">
        <v>8.8976000000000006</v>
      </c>
      <c r="F151" s="54">
        <v>3.2342</v>
      </c>
      <c r="G151" s="54">
        <v>8.9565999999999999</v>
      </c>
      <c r="H151" s="54">
        <v>4.2965999999999998</v>
      </c>
      <c r="I151" s="54">
        <v>9.7225999999999999</v>
      </c>
      <c r="J151" s="54">
        <v>11.625</v>
      </c>
      <c r="K151" s="54">
        <v>11.1372</v>
      </c>
      <c r="L151" s="54">
        <v>0.60960000000000003</v>
      </c>
      <c r="M151" s="54">
        <v>0.1206</v>
      </c>
      <c r="N151" s="54">
        <v>0.58120000000000005</v>
      </c>
      <c r="O151" s="54">
        <v>1.5966</v>
      </c>
      <c r="P151" s="54">
        <v>2.6038999999999999</v>
      </c>
    </row>
    <row r="152" spans="1:16" hidden="1" outlineLevel="1" collapsed="1">
      <c r="A152" s="12">
        <v>44835</v>
      </c>
      <c r="B152" s="54">
        <v>5.9353999999999996</v>
      </c>
      <c r="C152" s="54">
        <v>3.6179999999999999</v>
      </c>
      <c r="D152" s="54">
        <v>6.0060000000000002</v>
      </c>
      <c r="E152" s="54">
        <v>9.5191999999999997</v>
      </c>
      <c r="F152" s="54">
        <v>2.0070999999999999</v>
      </c>
      <c r="G152" s="54">
        <v>9.1992999999999991</v>
      </c>
      <c r="H152" s="54">
        <v>3.7904</v>
      </c>
      <c r="I152" s="54">
        <v>9.8764000000000003</v>
      </c>
      <c r="J152" s="54">
        <v>12.236700000000001</v>
      </c>
      <c r="K152" s="54">
        <v>4.6772999999999998</v>
      </c>
      <c r="L152" s="54">
        <v>0.40160000000000001</v>
      </c>
      <c r="M152" s="54">
        <v>0.33489999999999998</v>
      </c>
      <c r="N152" s="54">
        <v>0.35680000000000001</v>
      </c>
      <c r="O152" s="54">
        <v>1.6677999999999999</v>
      </c>
      <c r="P152" s="54">
        <v>1.9025000000000001</v>
      </c>
    </row>
    <row r="153" spans="1:16" hidden="1" outlineLevel="1" collapsed="1">
      <c r="A153" s="12">
        <v>44866</v>
      </c>
      <c r="B153" s="54">
        <v>6.4424999999999999</v>
      </c>
      <c r="C153" s="54">
        <v>3.7303999999999999</v>
      </c>
      <c r="D153" s="54">
        <v>6.4358000000000004</v>
      </c>
      <c r="E153" s="54">
        <v>10.478999999999999</v>
      </c>
      <c r="F153" s="54">
        <v>5.3560999999999996</v>
      </c>
      <c r="G153" s="54">
        <v>9.8722999999999992</v>
      </c>
      <c r="H153" s="54">
        <v>3.8553000000000002</v>
      </c>
      <c r="I153" s="54">
        <v>10.432399999999999</v>
      </c>
      <c r="J153" s="54">
        <v>12.9435</v>
      </c>
      <c r="K153" s="54">
        <v>13.953099999999999</v>
      </c>
      <c r="L153" s="54">
        <v>0.3881</v>
      </c>
      <c r="M153" s="54">
        <v>0.1774</v>
      </c>
      <c r="N153" s="54">
        <v>0.33810000000000001</v>
      </c>
      <c r="O153" s="54">
        <v>1.8284</v>
      </c>
      <c r="P153" s="54">
        <v>3.4796</v>
      </c>
    </row>
    <row r="154" spans="1:16" hidden="1" outlineLevel="1" collapsed="1">
      <c r="A154" s="12">
        <v>44896</v>
      </c>
      <c r="B154" s="54">
        <v>6.3974000000000002</v>
      </c>
      <c r="C154" s="54">
        <v>3.8504999999999998</v>
      </c>
      <c r="D154" s="54">
        <v>6.2153999999999998</v>
      </c>
      <c r="E154" s="54">
        <v>12.2866</v>
      </c>
      <c r="F154" s="54">
        <v>6.9745999999999997</v>
      </c>
      <c r="G154" s="54">
        <v>10.6797</v>
      </c>
      <c r="H154" s="54">
        <v>4.0263</v>
      </c>
      <c r="I154" s="54">
        <v>11.1327</v>
      </c>
      <c r="J154" s="54">
        <v>13.6332</v>
      </c>
      <c r="K154" s="54">
        <v>12.426600000000001</v>
      </c>
      <c r="L154" s="54">
        <v>0.28899999999999998</v>
      </c>
      <c r="M154" s="54">
        <v>0.23089999999999999</v>
      </c>
      <c r="N154" s="54">
        <v>0.24790000000000001</v>
      </c>
      <c r="O154" s="54">
        <v>2.4489000000000001</v>
      </c>
      <c r="P154" s="54">
        <v>4.1706000000000003</v>
      </c>
    </row>
    <row r="155" spans="1:16" hidden="1" outlineLevel="1" collapsed="1">
      <c r="A155" s="12">
        <v>44927</v>
      </c>
      <c r="B155" s="54">
        <v>5.9983000000000004</v>
      </c>
      <c r="C155" s="54">
        <v>3.7080000000000002</v>
      </c>
      <c r="D155" s="54">
        <v>5.8314000000000004</v>
      </c>
      <c r="E155" s="54">
        <v>12.136799999999999</v>
      </c>
      <c r="F155" s="54">
        <v>5.125</v>
      </c>
      <c r="G155" s="54">
        <v>10.9442</v>
      </c>
      <c r="H155" s="54">
        <v>3.9552</v>
      </c>
      <c r="I155" s="54">
        <v>11.523</v>
      </c>
      <c r="J155" s="54">
        <v>13.5001</v>
      </c>
      <c r="K155" s="54">
        <v>13.570399999999999</v>
      </c>
      <c r="L155" s="54">
        <v>0.2258</v>
      </c>
      <c r="M155" s="54">
        <v>0.3019</v>
      </c>
      <c r="N155" s="54">
        <v>0.1986</v>
      </c>
      <c r="O155" s="54">
        <v>2.0697000000000001</v>
      </c>
      <c r="P155" s="54">
        <v>3.2176</v>
      </c>
    </row>
    <row r="156" spans="1:16" hidden="1" outlineLevel="1" collapsed="1">
      <c r="A156" s="12">
        <v>44958</v>
      </c>
      <c r="B156" s="54">
        <v>6.1947000000000001</v>
      </c>
      <c r="C156" s="54">
        <v>3.7587999999999999</v>
      </c>
      <c r="D156" s="54">
        <v>6.1056999999999997</v>
      </c>
      <c r="E156" s="54">
        <v>11.1015</v>
      </c>
      <c r="F156" s="54">
        <v>8.6222999999999992</v>
      </c>
      <c r="G156" s="54">
        <v>11.469099999999999</v>
      </c>
      <c r="H156" s="54">
        <v>4.0563000000000002</v>
      </c>
      <c r="I156" s="54">
        <v>12.1044</v>
      </c>
      <c r="J156" s="54">
        <v>12.785500000000001</v>
      </c>
      <c r="K156" s="54">
        <v>16.764099999999999</v>
      </c>
      <c r="L156" s="54">
        <v>0.35680000000000001</v>
      </c>
      <c r="M156" s="54">
        <v>4.1799999999999997E-2</v>
      </c>
      <c r="N156" s="54">
        <v>0.34370000000000001</v>
      </c>
      <c r="O156" s="54">
        <v>1.4635</v>
      </c>
      <c r="P156" s="54">
        <v>4.29</v>
      </c>
    </row>
    <row r="157" spans="1:16" hidden="1" outlineLevel="1" collapsed="1">
      <c r="A157" s="12">
        <v>44986</v>
      </c>
      <c r="B157" s="54">
        <v>6.5522999999999998</v>
      </c>
      <c r="C157" s="54">
        <v>3.2829000000000002</v>
      </c>
      <c r="D157" s="54">
        <v>6.4831000000000003</v>
      </c>
      <c r="E157" s="54">
        <v>13.181900000000001</v>
      </c>
      <c r="F157" s="54">
        <v>14.5825</v>
      </c>
      <c r="G157" s="54">
        <v>11.4407</v>
      </c>
      <c r="H157" s="54">
        <v>3.5472999999999999</v>
      </c>
      <c r="I157" s="54">
        <v>12.337999999999999</v>
      </c>
      <c r="J157" s="54">
        <v>14.204000000000001</v>
      </c>
      <c r="K157" s="54">
        <v>15.9649</v>
      </c>
      <c r="L157" s="54">
        <v>0.42099999999999999</v>
      </c>
      <c r="M157" s="54">
        <v>2.98E-2</v>
      </c>
      <c r="N157" s="54">
        <v>0.41520000000000001</v>
      </c>
      <c r="O157" s="54">
        <v>1.5734999999999999</v>
      </c>
      <c r="P157" s="54">
        <v>3.55</v>
      </c>
    </row>
    <row r="158" spans="1:16" hidden="1" outlineLevel="1" collapsed="1">
      <c r="A158" s="12">
        <v>45017</v>
      </c>
      <c r="B158" s="54">
        <v>7.3007</v>
      </c>
      <c r="C158" s="54">
        <v>3.2947000000000002</v>
      </c>
      <c r="D158" s="54">
        <v>7.2419000000000002</v>
      </c>
      <c r="E158" s="54">
        <v>12.163</v>
      </c>
      <c r="F158" s="54">
        <v>5.8833000000000002</v>
      </c>
      <c r="G158" s="54">
        <v>11.910600000000001</v>
      </c>
      <c r="H158" s="54">
        <v>3.3892000000000002</v>
      </c>
      <c r="I158" s="54">
        <v>12.5871</v>
      </c>
      <c r="J158" s="54">
        <v>13.1381</v>
      </c>
      <c r="K158" s="54">
        <v>15.3179</v>
      </c>
      <c r="L158" s="54">
        <v>0.79979999999999996</v>
      </c>
      <c r="M158" s="54">
        <v>4.1000000000000002E-2</v>
      </c>
      <c r="N158" s="54">
        <v>0.76919999999999999</v>
      </c>
      <c r="O158" s="54">
        <v>1.4572000000000001</v>
      </c>
      <c r="P158" s="54">
        <v>3.2254999999999998</v>
      </c>
    </row>
    <row r="159" spans="1:16" hidden="1" outlineLevel="1" collapsed="1">
      <c r="A159" s="12">
        <v>45047</v>
      </c>
      <c r="B159" s="54">
        <v>8.6891999999999996</v>
      </c>
      <c r="C159" s="54">
        <v>2.6930999999999998</v>
      </c>
      <c r="D159" s="54">
        <v>9.0944000000000003</v>
      </c>
      <c r="E159" s="54">
        <v>10.038600000000001</v>
      </c>
      <c r="F159" s="54">
        <v>4.5537999999999998</v>
      </c>
      <c r="G159" s="54">
        <v>12.903600000000001</v>
      </c>
      <c r="H159" s="54">
        <v>3.0657000000000001</v>
      </c>
      <c r="I159" s="54">
        <v>13.75</v>
      </c>
      <c r="J159" s="54">
        <v>13.6782</v>
      </c>
      <c r="K159" s="54">
        <v>16.505099999999999</v>
      </c>
      <c r="L159" s="54">
        <v>0.59970000000000001</v>
      </c>
      <c r="M159" s="54">
        <v>4.5900000000000003E-2</v>
      </c>
      <c r="N159" s="54">
        <v>0.44269999999999998</v>
      </c>
      <c r="O159" s="54">
        <v>1.6551</v>
      </c>
      <c r="P159" s="54">
        <v>2.9277000000000002</v>
      </c>
    </row>
    <row r="160" spans="1:16" hidden="1" outlineLevel="1" collapsed="1">
      <c r="A160" s="12">
        <v>45078</v>
      </c>
      <c r="B160" s="54">
        <v>9.0088000000000008</v>
      </c>
      <c r="C160" s="54">
        <v>3.0754000000000001</v>
      </c>
      <c r="D160" s="54">
        <v>9.4369999999999994</v>
      </c>
      <c r="E160" s="54">
        <v>10.2934</v>
      </c>
      <c r="F160" s="54">
        <v>9.5104000000000006</v>
      </c>
      <c r="G160" s="54">
        <v>12.839</v>
      </c>
      <c r="H160" s="54">
        <v>3.2509999999999999</v>
      </c>
      <c r="I160" s="54">
        <v>13.988</v>
      </c>
      <c r="J160" s="54">
        <v>13.051299999999999</v>
      </c>
      <c r="K160" s="54">
        <v>15.367599999999999</v>
      </c>
      <c r="L160" s="54">
        <v>0.77100000000000002</v>
      </c>
      <c r="M160" s="54">
        <v>7.0000000000000001E-3</v>
      </c>
      <c r="N160" s="54">
        <v>0.71940000000000004</v>
      </c>
      <c r="O160" s="54">
        <v>2.1674000000000002</v>
      </c>
      <c r="P160" s="54">
        <v>3.4626999999999999</v>
      </c>
    </row>
    <row r="161" spans="1:16" hidden="1" outlineLevel="1" collapsed="1">
      <c r="A161" s="12">
        <v>45108</v>
      </c>
      <c r="B161" s="54">
        <v>9.9994999999999994</v>
      </c>
      <c r="C161" s="54">
        <v>3.1255999999999999</v>
      </c>
      <c r="D161" s="54">
        <v>10.457100000000001</v>
      </c>
      <c r="E161" s="54">
        <v>9.3843999999999994</v>
      </c>
      <c r="F161" s="54">
        <v>6.2622999999999998</v>
      </c>
      <c r="G161" s="54">
        <v>13.6914</v>
      </c>
      <c r="H161" s="54">
        <v>3.3344999999999998</v>
      </c>
      <c r="I161" s="54">
        <v>14.5585</v>
      </c>
      <c r="J161" s="54">
        <v>13.7987</v>
      </c>
      <c r="K161" s="54">
        <v>6.2622999999999998</v>
      </c>
      <c r="L161" s="54">
        <v>0.82769999999999999</v>
      </c>
      <c r="M161" s="54">
        <v>4.5199999999999997E-2</v>
      </c>
      <c r="N161" s="54">
        <v>0.75790000000000002</v>
      </c>
      <c r="O161" s="54">
        <v>2.1294</v>
      </c>
      <c r="P161" s="54">
        <v>5.5925000000000002</v>
      </c>
    </row>
    <row r="162" spans="1:16" hidden="1" outlineLevel="1" collapsed="1">
      <c r="A162" s="12">
        <v>45139</v>
      </c>
      <c r="B162" s="54">
        <v>9.7005999999999997</v>
      </c>
      <c r="C162" s="54">
        <v>3.0226000000000002</v>
      </c>
      <c r="D162" s="54">
        <v>10.2394</v>
      </c>
      <c r="E162" s="54">
        <v>9.3389000000000006</v>
      </c>
      <c r="F162" s="54">
        <v>10.5284</v>
      </c>
      <c r="G162" s="54">
        <v>12.89</v>
      </c>
      <c r="H162" s="54">
        <v>3.3089</v>
      </c>
      <c r="I162" s="54">
        <v>13.8729</v>
      </c>
      <c r="J162" s="54">
        <v>12.0746</v>
      </c>
      <c r="K162" s="54">
        <v>14.151199999999999</v>
      </c>
      <c r="L162" s="54">
        <v>0.70650000000000002</v>
      </c>
      <c r="M162" s="54">
        <v>3.95E-2</v>
      </c>
      <c r="N162" s="54">
        <v>0.65080000000000005</v>
      </c>
      <c r="O162" s="54">
        <v>1.9178999999999999</v>
      </c>
      <c r="P162" s="54">
        <v>0.66620000000000001</v>
      </c>
    </row>
    <row r="163" spans="1:16" hidden="1" outlineLevel="1" collapsed="1">
      <c r="A163" s="12">
        <v>45170</v>
      </c>
      <c r="B163" s="54">
        <v>8.3292000000000002</v>
      </c>
      <c r="C163" s="54">
        <v>2.8651</v>
      </c>
      <c r="D163" s="54">
        <v>8.8135999999999992</v>
      </c>
      <c r="E163" s="54">
        <v>10.3528</v>
      </c>
      <c r="F163" s="54">
        <v>10.3424</v>
      </c>
      <c r="G163" s="54">
        <v>12.4536</v>
      </c>
      <c r="H163" s="54">
        <v>3.1194999999999999</v>
      </c>
      <c r="I163" s="54">
        <v>13.8314</v>
      </c>
      <c r="J163" s="54">
        <v>14.205</v>
      </c>
      <c r="K163" s="54">
        <v>15.955299999999999</v>
      </c>
      <c r="L163" s="54">
        <v>0.77510000000000001</v>
      </c>
      <c r="M163" s="54">
        <v>3.8600000000000002E-2</v>
      </c>
      <c r="N163" s="54">
        <v>0.76819999999999999</v>
      </c>
      <c r="O163" s="54">
        <v>1.3153999999999999</v>
      </c>
      <c r="P163" s="54">
        <v>4.1646999999999998</v>
      </c>
    </row>
    <row r="164" spans="1:16" hidden="1" outlineLevel="1" collapsed="1">
      <c r="A164" s="12">
        <v>45200</v>
      </c>
      <c r="B164" s="54">
        <v>10.2239</v>
      </c>
      <c r="C164" s="54">
        <v>2.9051999999999998</v>
      </c>
      <c r="D164" s="54">
        <v>10.5472</v>
      </c>
      <c r="E164" s="54">
        <v>11.388500000000001</v>
      </c>
      <c r="F164" s="54">
        <v>13.709099999999999</v>
      </c>
      <c r="G164" s="54">
        <v>13.124700000000001</v>
      </c>
      <c r="H164" s="54">
        <v>3.2723</v>
      </c>
      <c r="I164" s="54">
        <v>13.666600000000001</v>
      </c>
      <c r="J164" s="54">
        <v>14.244400000000001</v>
      </c>
      <c r="K164" s="54">
        <v>17.014099999999999</v>
      </c>
      <c r="L164" s="54">
        <v>0.86799999999999999</v>
      </c>
      <c r="M164" s="54">
        <v>3.1300000000000001E-2</v>
      </c>
      <c r="N164" s="54">
        <v>0.8538</v>
      </c>
      <c r="O164" s="54">
        <v>1.6215999999999999</v>
      </c>
      <c r="P164" s="54">
        <v>3.9068999999999998</v>
      </c>
    </row>
    <row r="165" spans="1:16" collapsed="1">
      <c r="A165" s="12">
        <v>45231</v>
      </c>
      <c r="B165" s="54">
        <v>9.6545000000000005</v>
      </c>
      <c r="C165" s="54">
        <v>3.0670999999999999</v>
      </c>
      <c r="D165" s="54">
        <v>9.84</v>
      </c>
      <c r="E165" s="54">
        <v>11.195499999999999</v>
      </c>
      <c r="F165" s="54">
        <v>11.1715</v>
      </c>
      <c r="G165" s="54">
        <v>12.837400000000001</v>
      </c>
      <c r="H165" s="54">
        <v>3.6192000000000002</v>
      </c>
      <c r="I165" s="54">
        <v>13.2195</v>
      </c>
      <c r="J165" s="54">
        <v>13.9224</v>
      </c>
      <c r="K165" s="54">
        <v>16.978899999999999</v>
      </c>
      <c r="L165" s="54">
        <v>0.79600000000000004</v>
      </c>
      <c r="M165" s="54">
        <v>2.7699999999999999E-2</v>
      </c>
      <c r="N165" s="54">
        <v>0.76060000000000005</v>
      </c>
      <c r="O165" s="54">
        <v>1.6211</v>
      </c>
      <c r="P165" s="54">
        <v>3.7498999999999998</v>
      </c>
    </row>
    <row r="166" spans="1:16">
      <c r="A166" s="12">
        <v>45261</v>
      </c>
      <c r="B166" s="54">
        <v>8.8178999999999998</v>
      </c>
      <c r="C166" s="54">
        <v>2.7667000000000002</v>
      </c>
      <c r="D166" s="54">
        <v>9.0703999999999994</v>
      </c>
      <c r="E166" s="54">
        <v>11.591200000000001</v>
      </c>
      <c r="F166" s="54">
        <v>3.6379999999999999</v>
      </c>
      <c r="G166" s="54">
        <v>12.4964</v>
      </c>
      <c r="H166" s="54">
        <v>3.3595999999999999</v>
      </c>
      <c r="I166" s="54">
        <v>13.140700000000001</v>
      </c>
      <c r="J166" s="54">
        <v>14.017099999999999</v>
      </c>
      <c r="K166" s="54">
        <v>15.449400000000001</v>
      </c>
      <c r="L166" s="54">
        <v>0.76229999999999998</v>
      </c>
      <c r="M166" s="54">
        <v>5.2900000000000003E-2</v>
      </c>
      <c r="N166" s="54">
        <v>0.75509999999999999</v>
      </c>
      <c r="O166" s="54">
        <v>1.6910000000000001</v>
      </c>
      <c r="P166" s="54">
        <v>1.3299000000000001</v>
      </c>
    </row>
    <row r="167" spans="1:16">
      <c r="A167" s="12">
        <v>45292</v>
      </c>
      <c r="B167" s="54">
        <v>9.6160999999999994</v>
      </c>
      <c r="C167" s="54">
        <v>2.8805000000000001</v>
      </c>
      <c r="D167" s="54">
        <v>10.4312</v>
      </c>
      <c r="E167" s="54">
        <v>11.0825</v>
      </c>
      <c r="F167" s="54">
        <v>11.2684</v>
      </c>
      <c r="G167" s="54">
        <v>11.773099999999999</v>
      </c>
      <c r="H167" s="54">
        <v>3.0769000000000002</v>
      </c>
      <c r="I167" s="54">
        <v>13.0351</v>
      </c>
      <c r="J167" s="54">
        <v>13.883900000000001</v>
      </c>
      <c r="K167" s="54">
        <v>16.405000000000001</v>
      </c>
      <c r="L167" s="54">
        <v>0.81220000000000003</v>
      </c>
      <c r="M167" s="54">
        <v>1.8100000000000002E-2</v>
      </c>
      <c r="N167" s="54">
        <v>0.78900000000000003</v>
      </c>
      <c r="O167" s="54">
        <v>1.4853000000000001</v>
      </c>
      <c r="P167" s="54">
        <v>2.9405000000000001</v>
      </c>
    </row>
    <row r="168" spans="1:16">
      <c r="A168" s="12">
        <v>45323</v>
      </c>
      <c r="B168" s="54">
        <v>9.2753999999999994</v>
      </c>
      <c r="C168" s="54">
        <v>2.8805999999999998</v>
      </c>
      <c r="D168" s="54">
        <v>9.4040999999999997</v>
      </c>
      <c r="E168" s="54">
        <v>11.9625</v>
      </c>
      <c r="F168" s="54">
        <v>4.9691999999999998</v>
      </c>
      <c r="G168" s="54">
        <v>12.6561</v>
      </c>
      <c r="H168" s="54">
        <v>3.7833999999999999</v>
      </c>
      <c r="I168" s="54">
        <v>13.0229</v>
      </c>
      <c r="J168" s="54">
        <v>14.1113</v>
      </c>
      <c r="K168" s="54">
        <v>14.3453</v>
      </c>
      <c r="L168" s="54">
        <v>0.84009999999999996</v>
      </c>
      <c r="M168" s="54">
        <v>2.1399999999999999E-2</v>
      </c>
      <c r="N168" s="54">
        <v>0.81799999999999995</v>
      </c>
      <c r="O168" s="54">
        <v>1.5596000000000001</v>
      </c>
      <c r="P168" s="54">
        <v>4.0648</v>
      </c>
    </row>
    <row r="169" spans="1:16">
      <c r="A169" s="12">
        <v>45352</v>
      </c>
      <c r="B169" s="54">
        <v>8.5785</v>
      </c>
      <c r="C169" s="54">
        <v>3.3197000000000001</v>
      </c>
      <c r="D169" s="54">
        <v>8.6804000000000006</v>
      </c>
      <c r="E169" s="54">
        <v>11.6029</v>
      </c>
      <c r="F169" s="54">
        <v>5.9461000000000004</v>
      </c>
      <c r="G169" s="54">
        <v>12.298</v>
      </c>
      <c r="H169" s="54">
        <v>3.9184999999999999</v>
      </c>
      <c r="I169" s="54">
        <v>12.8658</v>
      </c>
      <c r="J169" s="54">
        <v>13.649900000000001</v>
      </c>
      <c r="K169" s="54">
        <v>14.494999999999999</v>
      </c>
      <c r="L169" s="54">
        <v>0.97699999999999998</v>
      </c>
      <c r="M169" s="54">
        <v>1.54E-2</v>
      </c>
      <c r="N169" s="54">
        <v>0.97</v>
      </c>
      <c r="O169" s="54">
        <v>1.7576000000000001</v>
      </c>
      <c r="P169" s="54">
        <v>3.0609000000000002</v>
      </c>
    </row>
    <row r="170" spans="1:16">
      <c r="A170" s="12">
        <v>45383</v>
      </c>
      <c r="B170" s="54">
        <v>9.6113999999999997</v>
      </c>
      <c r="C170" s="54">
        <v>2.7843</v>
      </c>
      <c r="D170" s="54">
        <v>9.8163999999999998</v>
      </c>
      <c r="E170" s="54">
        <v>11.3581</v>
      </c>
      <c r="F170" s="54">
        <v>8.9320000000000004</v>
      </c>
      <c r="G170" s="54">
        <v>12.289</v>
      </c>
      <c r="H170" s="54">
        <v>3.5943999999999998</v>
      </c>
      <c r="I170" s="54">
        <v>12.792</v>
      </c>
      <c r="J170" s="54">
        <v>12.783300000000001</v>
      </c>
      <c r="K170" s="54">
        <v>13.4901</v>
      </c>
      <c r="L170" s="54">
        <v>0.93930000000000002</v>
      </c>
      <c r="M170" s="54">
        <v>2.3599999999999999E-2</v>
      </c>
      <c r="N170" s="54">
        <v>0.93889999999999996</v>
      </c>
      <c r="O170" s="54">
        <v>1.6758999999999999</v>
      </c>
      <c r="P170" s="54">
        <v>3.0306000000000002</v>
      </c>
    </row>
    <row r="171" spans="1:16">
      <c r="A171" s="12">
        <v>45413</v>
      </c>
      <c r="B171" s="54">
        <v>10.4171</v>
      </c>
      <c r="C171" s="54">
        <v>3.1442000000000001</v>
      </c>
      <c r="D171" s="54">
        <v>10.8025</v>
      </c>
      <c r="E171" s="54">
        <v>10.4472</v>
      </c>
      <c r="F171" s="54">
        <v>12.3887</v>
      </c>
      <c r="G171" s="54">
        <v>12.651899999999999</v>
      </c>
      <c r="H171" s="54">
        <v>3.8168000000000002</v>
      </c>
      <c r="I171" s="54">
        <v>13.2193</v>
      </c>
      <c r="J171" s="54">
        <v>12.136799999999999</v>
      </c>
      <c r="K171" s="54">
        <v>13.1495</v>
      </c>
      <c r="L171" s="54">
        <v>0.95740000000000003</v>
      </c>
      <c r="M171" s="54">
        <v>2.9700000000000001E-2</v>
      </c>
      <c r="N171" s="54">
        <v>0.97060000000000002</v>
      </c>
      <c r="O171" s="54">
        <v>1.2410000000000001</v>
      </c>
      <c r="P171" s="54">
        <v>0.5</v>
      </c>
    </row>
    <row r="172" spans="1:16">
      <c r="A172" s="12">
        <v>45444</v>
      </c>
      <c r="B172" s="54">
        <v>9.2308000000000003</v>
      </c>
      <c r="C172" s="54">
        <v>3.0287999999999999</v>
      </c>
      <c r="D172" s="54">
        <v>9.59</v>
      </c>
      <c r="E172" s="54">
        <v>9.5957000000000008</v>
      </c>
      <c r="F172" s="54">
        <v>11.9594</v>
      </c>
      <c r="G172" s="54">
        <v>11.891500000000001</v>
      </c>
      <c r="H172" s="54">
        <v>3.7711999999999999</v>
      </c>
      <c r="I172" s="54">
        <v>12.5047</v>
      </c>
      <c r="J172" s="54">
        <v>12.017300000000001</v>
      </c>
      <c r="K172" s="54">
        <v>11.983700000000001</v>
      </c>
      <c r="L172" s="54">
        <v>1.1443000000000001</v>
      </c>
      <c r="M172" s="54">
        <v>4.19E-2</v>
      </c>
      <c r="N172" s="54">
        <v>1.0712999999999999</v>
      </c>
      <c r="O172" s="54">
        <v>1.8143</v>
      </c>
      <c r="P172" s="54">
        <v>0.02</v>
      </c>
    </row>
    <row r="173" spans="1:16">
      <c r="A173" s="12">
        <v>45474</v>
      </c>
      <c r="B173" s="54">
        <v>9.4544999999999995</v>
      </c>
      <c r="C173" s="54">
        <v>2.7281</v>
      </c>
      <c r="D173" s="54">
        <v>9.7386999999999997</v>
      </c>
      <c r="E173" s="54">
        <v>10.957700000000001</v>
      </c>
      <c r="F173" s="54">
        <v>11.909599999999999</v>
      </c>
      <c r="G173" s="54">
        <v>11.6374</v>
      </c>
      <c r="H173" s="54">
        <v>3.3397999999999999</v>
      </c>
      <c r="I173" s="54">
        <v>12.2811</v>
      </c>
      <c r="J173" s="54">
        <v>12.150700000000001</v>
      </c>
      <c r="K173" s="54">
        <v>13.7799</v>
      </c>
      <c r="L173" s="54">
        <v>0.95530000000000004</v>
      </c>
      <c r="M173" s="54">
        <v>1.5599999999999999E-2</v>
      </c>
      <c r="N173" s="54">
        <v>0.9718</v>
      </c>
      <c r="O173" s="54">
        <v>1.4118999999999999</v>
      </c>
      <c r="P173" s="54">
        <v>3.7004999999999999</v>
      </c>
    </row>
    <row r="174" spans="1:16">
      <c r="A174" s="12">
        <v>45505</v>
      </c>
      <c r="B174" s="54">
        <v>9.6983999999999995</v>
      </c>
      <c r="C174" s="54">
        <v>3.3130999999999999</v>
      </c>
      <c r="D174" s="54">
        <v>10.4024</v>
      </c>
      <c r="E174" s="54">
        <v>9.1651000000000007</v>
      </c>
      <c r="F174" s="54">
        <v>12.736599999999999</v>
      </c>
      <c r="G174" s="54">
        <v>11.823600000000001</v>
      </c>
      <c r="H174" s="54">
        <v>3.8551000000000002</v>
      </c>
      <c r="I174" s="54">
        <v>12.640599999999999</v>
      </c>
      <c r="J174" s="54">
        <v>11.792299999999999</v>
      </c>
      <c r="K174" s="54">
        <v>14.087999999999999</v>
      </c>
      <c r="L174" s="54">
        <v>1.1231</v>
      </c>
      <c r="M174" s="54">
        <v>2.63E-2</v>
      </c>
      <c r="N174" s="54">
        <v>1.0812999999999999</v>
      </c>
      <c r="O174" s="54">
        <v>1.6208</v>
      </c>
      <c r="P174" s="54">
        <v>2.1118999999999999</v>
      </c>
    </row>
    <row r="175" spans="1:16">
      <c r="A175" s="12">
        <v>45536</v>
      </c>
      <c r="B175" s="54">
        <v>9.2645999999999997</v>
      </c>
      <c r="C175" s="54">
        <v>3.0411999999999999</v>
      </c>
      <c r="D175" s="54">
        <v>9.4962</v>
      </c>
      <c r="E175" s="54">
        <v>10.2277</v>
      </c>
      <c r="F175" s="54">
        <v>13.633900000000001</v>
      </c>
      <c r="G175" s="54">
        <v>11.8498</v>
      </c>
      <c r="H175" s="54">
        <v>3.7713999999999999</v>
      </c>
      <c r="I175" s="54">
        <v>12.428000000000001</v>
      </c>
      <c r="J175" s="54">
        <v>12.057700000000001</v>
      </c>
      <c r="K175" s="54">
        <v>14.0768</v>
      </c>
      <c r="L175" s="54">
        <v>1.1733</v>
      </c>
      <c r="M175" s="54">
        <v>2.1600000000000001E-2</v>
      </c>
      <c r="N175" s="54">
        <v>1.218</v>
      </c>
      <c r="O175" s="54">
        <v>1.2943</v>
      </c>
      <c r="P175" s="54">
        <v>0.48089999999999999</v>
      </c>
    </row>
    <row r="176" spans="1:16">
      <c r="A176" s="12">
        <v>45566</v>
      </c>
      <c r="B176" s="54">
        <v>9.0074000000000005</v>
      </c>
      <c r="C176" s="54">
        <v>3.0144000000000002</v>
      </c>
      <c r="D176" s="54">
        <v>9.2146000000000008</v>
      </c>
      <c r="E176" s="54">
        <v>10.1282</v>
      </c>
      <c r="F176" s="54">
        <v>11.3232</v>
      </c>
      <c r="G176" s="54">
        <v>11.8789</v>
      </c>
      <c r="H176" s="54">
        <v>3.7993999999999999</v>
      </c>
      <c r="I176" s="54">
        <v>12.6366</v>
      </c>
      <c r="J176" s="54">
        <v>11.757300000000001</v>
      </c>
      <c r="K176" s="54">
        <v>13.0092</v>
      </c>
      <c r="L176" s="54">
        <v>1.2569999999999999</v>
      </c>
      <c r="M176" s="54">
        <v>2.6700000000000002E-2</v>
      </c>
      <c r="N176" s="54">
        <v>1.3445</v>
      </c>
      <c r="O176" s="54">
        <v>1.0769</v>
      </c>
      <c r="P176" s="54">
        <v>1.8573</v>
      </c>
    </row>
    <row r="177" spans="1:16">
      <c r="A177" s="12">
        <v>45597</v>
      </c>
      <c r="B177" s="54">
        <v>9.7639999999999993</v>
      </c>
      <c r="C177" s="54">
        <v>3.0091999999999999</v>
      </c>
      <c r="D177" s="54">
        <v>9.9565000000000001</v>
      </c>
      <c r="E177" s="54">
        <v>9.8353999999999999</v>
      </c>
      <c r="F177" s="54">
        <v>10.379099999999999</v>
      </c>
      <c r="G177" s="54">
        <v>11.9238</v>
      </c>
      <c r="H177" s="54">
        <v>3.851</v>
      </c>
      <c r="I177" s="54">
        <v>12.144500000000001</v>
      </c>
      <c r="J177" s="54">
        <v>11.9498</v>
      </c>
      <c r="K177" s="54">
        <v>12.8546</v>
      </c>
      <c r="L177" s="54">
        <v>1.1368</v>
      </c>
      <c r="M177" s="54">
        <v>3.4599999999999999E-2</v>
      </c>
      <c r="N177" s="54">
        <v>1.1608000000000001</v>
      </c>
      <c r="O177" s="54">
        <v>1.2778</v>
      </c>
      <c r="P177" s="54">
        <v>1.1540999999999999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53" customWidth="1"/>
    <col min="2" max="3" width="16.44140625" style="25" customWidth="1"/>
    <col min="4" max="4" width="30.44140625" style="25" customWidth="1"/>
    <col min="5" max="16384" width="9.109375" style="25"/>
  </cols>
  <sheetData>
    <row r="1" spans="1:6">
      <c r="A1" s="36" t="s">
        <v>157</v>
      </c>
    </row>
    <row r="2" spans="1:6" ht="5.25" customHeight="1"/>
    <row r="3" spans="1:6">
      <c r="A3" s="118" t="s">
        <v>127</v>
      </c>
    </row>
    <row r="4" spans="1:6" ht="12.75" customHeight="1">
      <c r="A4" s="26" t="s">
        <v>130</v>
      </c>
    </row>
    <row r="5" spans="1:6" ht="12.75" customHeight="1">
      <c r="A5" s="27" t="s">
        <v>128</v>
      </c>
    </row>
    <row r="6" spans="1:6" s="28" customFormat="1" ht="15" customHeight="1">
      <c r="A6" s="203" t="s">
        <v>0</v>
      </c>
      <c r="B6" s="262" t="s">
        <v>216</v>
      </c>
      <c r="C6" s="263" t="s">
        <v>129</v>
      </c>
      <c r="D6" s="263" t="s">
        <v>188</v>
      </c>
    </row>
    <row r="7" spans="1:6" s="28" customFormat="1" ht="15" customHeight="1">
      <c r="A7" s="204"/>
      <c r="B7" s="262"/>
      <c r="C7" s="264"/>
      <c r="D7" s="264"/>
    </row>
    <row r="8" spans="1:6" s="28" customFormat="1" ht="25.5" customHeight="1">
      <c r="A8" s="205"/>
      <c r="B8" s="262"/>
      <c r="C8" s="265"/>
      <c r="D8" s="265"/>
    </row>
    <row r="9" spans="1:6" s="28" customFormat="1" hidden="1">
      <c r="A9" s="134"/>
      <c r="B9" s="145"/>
      <c r="C9" s="146"/>
      <c r="D9" s="146"/>
    </row>
    <row r="10" spans="1:6" s="28" customFormat="1">
      <c r="A10" s="23">
        <v>1</v>
      </c>
      <c r="B10" s="156">
        <v>2</v>
      </c>
      <c r="C10" s="156">
        <v>3</v>
      </c>
      <c r="D10" s="57">
        <v>4</v>
      </c>
    </row>
    <row r="11" spans="1:6" hidden="1" outlineLevel="1">
      <c r="A11" s="58">
        <v>40544</v>
      </c>
      <c r="B11" s="133">
        <v>1</v>
      </c>
      <c r="C11" s="133">
        <v>16</v>
      </c>
      <c r="D11" s="152" t="s">
        <v>189</v>
      </c>
      <c r="E11" s="52"/>
      <c r="F11" s="52"/>
    </row>
    <row r="12" spans="1:6" hidden="1" outlineLevel="1">
      <c r="A12" s="58">
        <v>40575</v>
      </c>
      <c r="B12" s="133">
        <v>1</v>
      </c>
      <c r="C12" s="133">
        <v>14</v>
      </c>
      <c r="D12" s="152" t="s">
        <v>189</v>
      </c>
      <c r="E12" s="52"/>
      <c r="F12" s="52"/>
    </row>
    <row r="13" spans="1:6" hidden="1" outlineLevel="1">
      <c r="A13" s="58">
        <v>40603</v>
      </c>
      <c r="B13" s="133">
        <v>1</v>
      </c>
      <c r="C13" s="133">
        <v>13</v>
      </c>
      <c r="D13" s="152" t="s">
        <v>189</v>
      </c>
      <c r="E13" s="52"/>
      <c r="F13" s="52"/>
    </row>
    <row r="14" spans="1:6" hidden="1" outlineLevel="1">
      <c r="A14" s="58">
        <v>40634</v>
      </c>
      <c r="B14" s="133">
        <v>1</v>
      </c>
      <c r="C14" s="133">
        <v>12</v>
      </c>
      <c r="D14" s="152" t="s">
        <v>189</v>
      </c>
      <c r="E14" s="52"/>
      <c r="F14" s="52"/>
    </row>
    <row r="15" spans="1:6" hidden="1" outlineLevel="1">
      <c r="A15" s="58">
        <v>40664</v>
      </c>
      <c r="B15" s="133">
        <v>1</v>
      </c>
      <c r="C15" s="133">
        <v>11</v>
      </c>
      <c r="D15" s="152" t="s">
        <v>189</v>
      </c>
      <c r="E15" s="52"/>
      <c r="F15" s="52"/>
    </row>
    <row r="16" spans="1:6" hidden="1" outlineLevel="1">
      <c r="A16" s="58">
        <v>40695</v>
      </c>
      <c r="B16" s="133">
        <v>1</v>
      </c>
      <c r="C16" s="133">
        <v>9</v>
      </c>
      <c r="D16" s="152" t="s">
        <v>189</v>
      </c>
      <c r="E16" s="52"/>
      <c r="F16" s="52"/>
    </row>
    <row r="17" spans="1:6" hidden="1" outlineLevel="1">
      <c r="A17" s="58">
        <v>40725</v>
      </c>
      <c r="B17" s="133">
        <v>1</v>
      </c>
      <c r="C17" s="133">
        <v>9</v>
      </c>
      <c r="D17" s="152" t="s">
        <v>189</v>
      </c>
      <c r="E17" s="52"/>
      <c r="F17" s="52"/>
    </row>
    <row r="18" spans="1:6" hidden="1" outlineLevel="1">
      <c r="A18" s="58">
        <v>40756</v>
      </c>
      <c r="B18" s="133">
        <v>1</v>
      </c>
      <c r="C18" s="133">
        <v>9</v>
      </c>
      <c r="D18" s="152" t="s">
        <v>189</v>
      </c>
      <c r="E18" s="52"/>
      <c r="F18" s="52"/>
    </row>
    <row r="19" spans="1:6" hidden="1" outlineLevel="1">
      <c r="A19" s="58">
        <v>40787</v>
      </c>
      <c r="B19" s="133">
        <v>1</v>
      </c>
      <c r="C19" s="133">
        <v>9</v>
      </c>
      <c r="D19" s="152" t="s">
        <v>189</v>
      </c>
      <c r="E19" s="52"/>
      <c r="F19" s="52"/>
    </row>
    <row r="20" spans="1:6" hidden="1" outlineLevel="1">
      <c r="A20" s="58">
        <v>40817</v>
      </c>
      <c r="B20" s="133">
        <v>1</v>
      </c>
      <c r="C20" s="133">
        <v>7</v>
      </c>
      <c r="D20" s="152" t="s">
        <v>189</v>
      </c>
      <c r="E20" s="52"/>
      <c r="F20" s="52"/>
    </row>
    <row r="21" spans="1:6" hidden="1" outlineLevel="1">
      <c r="A21" s="58">
        <v>40848</v>
      </c>
      <c r="B21" s="133">
        <v>1</v>
      </c>
      <c r="C21" s="133">
        <v>7</v>
      </c>
      <c r="D21" s="152" t="s">
        <v>189</v>
      </c>
      <c r="E21" s="52"/>
      <c r="F21" s="52"/>
    </row>
    <row r="22" spans="1:6" hidden="1" outlineLevel="1">
      <c r="A22" s="58">
        <v>40878</v>
      </c>
      <c r="B22" s="133">
        <v>1</v>
      </c>
      <c r="C22" s="133">
        <v>7</v>
      </c>
      <c r="D22" s="152" t="s">
        <v>189</v>
      </c>
      <c r="E22" s="52"/>
      <c r="F22" s="52"/>
    </row>
    <row r="23" spans="1:6" hidden="1" outlineLevel="1">
      <c r="A23" s="58">
        <v>40909</v>
      </c>
      <c r="B23" s="133">
        <v>1</v>
      </c>
      <c r="C23" s="133">
        <v>7</v>
      </c>
      <c r="D23" s="152" t="s">
        <v>189</v>
      </c>
      <c r="E23" s="52"/>
      <c r="F23" s="52"/>
    </row>
    <row r="24" spans="1:6" hidden="1" outlineLevel="1">
      <c r="A24" s="58">
        <v>40940</v>
      </c>
      <c r="B24" s="133">
        <v>1</v>
      </c>
      <c r="C24" s="133">
        <v>7</v>
      </c>
      <c r="D24" s="152" t="s">
        <v>189</v>
      </c>
      <c r="E24" s="52"/>
      <c r="F24" s="52"/>
    </row>
    <row r="25" spans="1:6" hidden="1" outlineLevel="1">
      <c r="A25" s="58">
        <v>40969</v>
      </c>
      <c r="B25" s="133">
        <v>1</v>
      </c>
      <c r="C25" s="133">
        <v>6</v>
      </c>
      <c r="D25" s="152" t="s">
        <v>189</v>
      </c>
      <c r="E25" s="52"/>
      <c r="F25" s="52"/>
    </row>
    <row r="26" spans="1:6" hidden="1" outlineLevel="1">
      <c r="A26" s="58">
        <v>41000</v>
      </c>
      <c r="B26" s="133">
        <v>1</v>
      </c>
      <c r="C26" s="133">
        <v>6</v>
      </c>
      <c r="D26" s="152" t="s">
        <v>189</v>
      </c>
      <c r="E26" s="52"/>
      <c r="F26" s="52"/>
    </row>
    <row r="27" spans="1:6" hidden="1" outlineLevel="1">
      <c r="A27" s="58">
        <v>41030</v>
      </c>
      <c r="B27" s="133">
        <v>1</v>
      </c>
      <c r="C27" s="133">
        <v>6</v>
      </c>
      <c r="D27" s="152" t="s">
        <v>189</v>
      </c>
      <c r="E27" s="52"/>
      <c r="F27" s="52"/>
    </row>
    <row r="28" spans="1:6" hidden="1" outlineLevel="1">
      <c r="A28" s="58">
        <v>41061</v>
      </c>
      <c r="B28" s="133">
        <v>1</v>
      </c>
      <c r="C28" s="133">
        <v>6</v>
      </c>
      <c r="D28" s="152" t="s">
        <v>189</v>
      </c>
      <c r="E28" s="52"/>
      <c r="F28" s="52"/>
    </row>
    <row r="29" spans="1:6" hidden="1" outlineLevel="1">
      <c r="A29" s="58">
        <v>41091</v>
      </c>
      <c r="B29" s="133">
        <v>1</v>
      </c>
      <c r="C29" s="133">
        <v>6</v>
      </c>
      <c r="D29" s="152" t="s">
        <v>189</v>
      </c>
      <c r="E29" s="52"/>
      <c r="F29" s="52"/>
    </row>
    <row r="30" spans="1:6" hidden="1" outlineLevel="1">
      <c r="A30" s="58">
        <v>41122</v>
      </c>
      <c r="B30" s="133">
        <v>1</v>
      </c>
      <c r="C30" s="133">
        <v>6</v>
      </c>
      <c r="D30" s="152" t="s">
        <v>189</v>
      </c>
      <c r="E30" s="52"/>
      <c r="F30" s="52"/>
    </row>
    <row r="31" spans="1:6" hidden="1" outlineLevel="1">
      <c r="A31" s="58">
        <v>41153</v>
      </c>
      <c r="B31" s="133">
        <v>1</v>
      </c>
      <c r="C31" s="133">
        <v>5</v>
      </c>
      <c r="D31" s="152" t="s">
        <v>189</v>
      </c>
      <c r="E31" s="52"/>
      <c r="F31" s="52"/>
    </row>
    <row r="32" spans="1:6" hidden="1" outlineLevel="1">
      <c r="A32" s="58">
        <v>41183</v>
      </c>
      <c r="B32" s="133">
        <v>1</v>
      </c>
      <c r="C32" s="133">
        <v>5</v>
      </c>
      <c r="D32" s="152" t="s">
        <v>189</v>
      </c>
      <c r="E32" s="52"/>
      <c r="F32" s="52"/>
    </row>
    <row r="33" spans="1:6" hidden="1" outlineLevel="1">
      <c r="A33" s="58">
        <v>41214</v>
      </c>
      <c r="B33" s="133">
        <v>1</v>
      </c>
      <c r="C33" s="133">
        <v>4</v>
      </c>
      <c r="D33" s="152" t="s">
        <v>189</v>
      </c>
      <c r="E33" s="52"/>
      <c r="F33" s="52"/>
    </row>
    <row r="34" spans="1:6" hidden="1" outlineLevel="1">
      <c r="A34" s="58">
        <v>41244</v>
      </c>
      <c r="B34" s="133">
        <v>1</v>
      </c>
      <c r="C34" s="133">
        <v>4</v>
      </c>
      <c r="D34" s="152" t="s">
        <v>189</v>
      </c>
      <c r="E34" s="52"/>
      <c r="F34" s="52"/>
    </row>
    <row r="35" spans="1:6" hidden="1" outlineLevel="1">
      <c r="A35" s="58">
        <v>41275</v>
      </c>
      <c r="B35" s="133">
        <v>1</v>
      </c>
      <c r="C35" s="133">
        <v>4</v>
      </c>
      <c r="D35" s="152" t="s">
        <v>189</v>
      </c>
      <c r="E35" s="52"/>
      <c r="F35" s="52"/>
    </row>
    <row r="36" spans="1:6" hidden="1" outlineLevel="1">
      <c r="A36" s="58">
        <v>41306</v>
      </c>
      <c r="B36" s="133">
        <v>1</v>
      </c>
      <c r="C36" s="133">
        <v>4</v>
      </c>
      <c r="D36" s="152" t="s">
        <v>189</v>
      </c>
      <c r="E36" s="52"/>
      <c r="F36" s="52"/>
    </row>
    <row r="37" spans="1:6" hidden="1" outlineLevel="1">
      <c r="A37" s="58">
        <v>41334</v>
      </c>
      <c r="B37" s="133">
        <v>1</v>
      </c>
      <c r="C37" s="133">
        <v>4</v>
      </c>
      <c r="D37" s="152" t="s">
        <v>189</v>
      </c>
      <c r="E37" s="52"/>
      <c r="F37" s="52"/>
    </row>
    <row r="38" spans="1:6" hidden="1" outlineLevel="1">
      <c r="A38" s="58">
        <v>41365</v>
      </c>
      <c r="B38" s="133">
        <v>1</v>
      </c>
      <c r="C38" s="133">
        <v>4</v>
      </c>
      <c r="D38" s="152" t="s">
        <v>189</v>
      </c>
      <c r="E38" s="52"/>
      <c r="F38" s="52"/>
    </row>
    <row r="39" spans="1:6" hidden="1" outlineLevel="1">
      <c r="A39" s="58">
        <v>41395</v>
      </c>
      <c r="B39" s="133">
        <v>1</v>
      </c>
      <c r="C39" s="133">
        <v>4</v>
      </c>
      <c r="D39" s="152" t="s">
        <v>189</v>
      </c>
      <c r="E39" s="52"/>
      <c r="F39" s="52"/>
    </row>
    <row r="40" spans="1:6" hidden="1" outlineLevel="1">
      <c r="A40" s="58">
        <v>41426</v>
      </c>
      <c r="B40" s="133">
        <v>1</v>
      </c>
      <c r="C40" s="133">
        <v>4</v>
      </c>
      <c r="D40" s="152" t="s">
        <v>189</v>
      </c>
      <c r="E40" s="52"/>
      <c r="F40" s="52"/>
    </row>
    <row r="41" spans="1:6" hidden="1" outlineLevel="1">
      <c r="A41" s="58">
        <v>41456</v>
      </c>
      <c r="B41" s="133">
        <v>1</v>
      </c>
      <c r="C41" s="133">
        <v>4</v>
      </c>
      <c r="D41" s="152" t="s">
        <v>189</v>
      </c>
      <c r="E41" s="52"/>
      <c r="F41" s="52"/>
    </row>
    <row r="42" spans="1:6" hidden="1" outlineLevel="1">
      <c r="A42" s="58">
        <v>41487</v>
      </c>
      <c r="B42" s="133">
        <v>1</v>
      </c>
      <c r="C42" s="133">
        <v>4</v>
      </c>
      <c r="D42" s="152" t="s">
        <v>189</v>
      </c>
      <c r="E42" s="52"/>
      <c r="F42" s="52"/>
    </row>
    <row r="43" spans="1:6" hidden="1" outlineLevel="1">
      <c r="A43" s="58">
        <v>41518</v>
      </c>
      <c r="B43" s="133">
        <v>1</v>
      </c>
      <c r="C43" s="133">
        <v>4</v>
      </c>
      <c r="D43" s="152" t="s">
        <v>189</v>
      </c>
      <c r="E43" s="52"/>
      <c r="F43" s="52"/>
    </row>
    <row r="44" spans="1:6" hidden="1" outlineLevel="1">
      <c r="A44" s="58">
        <v>41548</v>
      </c>
      <c r="B44" s="133">
        <v>1</v>
      </c>
      <c r="C44" s="133">
        <v>4</v>
      </c>
      <c r="D44" s="152" t="s">
        <v>189</v>
      </c>
      <c r="E44" s="52"/>
      <c r="F44" s="52"/>
    </row>
    <row r="45" spans="1:6" hidden="1" outlineLevel="1">
      <c r="A45" s="58">
        <v>41579</v>
      </c>
      <c r="B45" s="133">
        <v>1</v>
      </c>
      <c r="C45" s="133">
        <v>4</v>
      </c>
      <c r="D45" s="152" t="s">
        <v>189</v>
      </c>
      <c r="E45" s="52"/>
      <c r="F45" s="52"/>
    </row>
    <row r="46" spans="1:6" hidden="1" outlineLevel="1">
      <c r="A46" s="58">
        <v>41609</v>
      </c>
      <c r="B46" s="133">
        <v>1</v>
      </c>
      <c r="C46" s="133">
        <v>4</v>
      </c>
      <c r="D46" s="152" t="s">
        <v>189</v>
      </c>
      <c r="E46" s="52"/>
      <c r="F46" s="52"/>
    </row>
    <row r="47" spans="1:6" hidden="1" outlineLevel="1">
      <c r="A47" s="58">
        <v>41640</v>
      </c>
      <c r="B47" s="133">
        <v>1</v>
      </c>
      <c r="C47" s="133">
        <v>4</v>
      </c>
      <c r="D47" s="152" t="s">
        <v>189</v>
      </c>
      <c r="E47" s="52"/>
      <c r="F47" s="52"/>
    </row>
    <row r="48" spans="1:6" hidden="1" outlineLevel="1">
      <c r="A48" s="58">
        <v>41671</v>
      </c>
      <c r="B48" s="133">
        <v>1</v>
      </c>
      <c r="C48" s="133">
        <v>4</v>
      </c>
      <c r="D48" s="152" t="s">
        <v>189</v>
      </c>
      <c r="E48" s="52"/>
      <c r="F48" s="52"/>
    </row>
    <row r="49" spans="1:6" hidden="1" outlineLevel="1">
      <c r="A49" s="58">
        <v>41699</v>
      </c>
      <c r="B49" s="133">
        <v>1</v>
      </c>
      <c r="C49" s="133">
        <v>4</v>
      </c>
      <c r="D49" s="152" t="s">
        <v>189</v>
      </c>
      <c r="E49" s="52"/>
      <c r="F49" s="52"/>
    </row>
    <row r="50" spans="1:6" hidden="1" outlineLevel="1">
      <c r="A50" s="58">
        <v>41730</v>
      </c>
      <c r="B50" s="133">
        <v>1</v>
      </c>
      <c r="C50" s="133">
        <v>4</v>
      </c>
      <c r="D50" s="152" t="s">
        <v>189</v>
      </c>
      <c r="E50" s="52"/>
      <c r="F50" s="52"/>
    </row>
    <row r="51" spans="1:6" hidden="1" outlineLevel="1">
      <c r="A51" s="58">
        <v>41760</v>
      </c>
      <c r="B51" s="133">
        <v>1</v>
      </c>
      <c r="C51" s="133">
        <v>4</v>
      </c>
      <c r="D51" s="152" t="s">
        <v>189</v>
      </c>
      <c r="E51" s="52"/>
      <c r="F51" s="52"/>
    </row>
    <row r="52" spans="1:6" hidden="1" outlineLevel="1">
      <c r="A52" s="58">
        <v>41791</v>
      </c>
      <c r="B52" s="133">
        <v>1</v>
      </c>
      <c r="C52" s="133">
        <v>4</v>
      </c>
      <c r="D52" s="152" t="s">
        <v>189</v>
      </c>
      <c r="E52" s="52"/>
      <c r="F52" s="52"/>
    </row>
    <row r="53" spans="1:6" hidden="1" outlineLevel="1">
      <c r="A53" s="58">
        <v>41821</v>
      </c>
      <c r="B53" s="133">
        <v>1</v>
      </c>
      <c r="C53" s="133">
        <v>4</v>
      </c>
      <c r="D53" s="152" t="s">
        <v>189</v>
      </c>
      <c r="E53" s="52"/>
      <c r="F53" s="52"/>
    </row>
    <row r="54" spans="1:6" hidden="1" outlineLevel="1" collapsed="1">
      <c r="A54" s="58">
        <v>41852</v>
      </c>
      <c r="B54" s="133">
        <v>1</v>
      </c>
      <c r="C54" s="133">
        <v>4</v>
      </c>
      <c r="D54" s="152" t="s">
        <v>189</v>
      </c>
      <c r="E54" s="52"/>
      <c r="F54" s="52"/>
    </row>
    <row r="55" spans="1:6" hidden="1" outlineLevel="1" collapsed="1">
      <c r="A55" s="58">
        <v>41883</v>
      </c>
      <c r="B55" s="133">
        <v>1</v>
      </c>
      <c r="C55" s="133">
        <v>4</v>
      </c>
      <c r="D55" s="152" t="s">
        <v>189</v>
      </c>
      <c r="E55" s="52"/>
      <c r="F55" s="52"/>
    </row>
    <row r="56" spans="1:6" hidden="1" outlineLevel="1" collapsed="1">
      <c r="A56" s="58">
        <v>41913</v>
      </c>
      <c r="B56" s="133">
        <v>1</v>
      </c>
      <c r="C56" s="133">
        <v>4</v>
      </c>
      <c r="D56" s="152" t="s">
        <v>189</v>
      </c>
      <c r="E56" s="52"/>
      <c r="F56" s="52"/>
    </row>
    <row r="57" spans="1:6" hidden="1" outlineLevel="1" collapsed="1">
      <c r="A57" s="58">
        <v>41944</v>
      </c>
      <c r="B57" s="133">
        <v>1</v>
      </c>
      <c r="C57" s="133">
        <v>4</v>
      </c>
      <c r="D57" s="152" t="s">
        <v>189</v>
      </c>
      <c r="E57" s="52"/>
      <c r="F57" s="52"/>
    </row>
    <row r="58" spans="1:6" hidden="1" outlineLevel="1">
      <c r="A58" s="58">
        <v>41974</v>
      </c>
      <c r="B58" s="133">
        <v>1</v>
      </c>
      <c r="C58" s="133">
        <v>4</v>
      </c>
      <c r="D58" s="152" t="s">
        <v>189</v>
      </c>
      <c r="E58" s="52"/>
      <c r="F58" s="52"/>
    </row>
    <row r="59" spans="1:6" hidden="1" outlineLevel="1">
      <c r="A59" s="58">
        <v>42005</v>
      </c>
      <c r="B59" s="133">
        <v>1</v>
      </c>
      <c r="C59" s="133">
        <v>4</v>
      </c>
      <c r="D59" s="152" t="s">
        <v>189</v>
      </c>
      <c r="E59" s="52"/>
      <c r="F59" s="52"/>
    </row>
    <row r="60" spans="1:6" hidden="1" outlineLevel="1" collapsed="1">
      <c r="A60" s="58">
        <v>42036</v>
      </c>
      <c r="B60" s="133">
        <v>1</v>
      </c>
      <c r="C60" s="133">
        <v>4</v>
      </c>
      <c r="D60" s="152" t="s">
        <v>189</v>
      </c>
      <c r="E60" s="52"/>
      <c r="F60" s="52"/>
    </row>
    <row r="61" spans="1:6" hidden="1" outlineLevel="1" collapsed="1">
      <c r="A61" s="58">
        <v>42064</v>
      </c>
      <c r="B61" s="133">
        <v>1</v>
      </c>
      <c r="C61" s="133">
        <v>4</v>
      </c>
      <c r="D61" s="152" t="s">
        <v>189</v>
      </c>
      <c r="E61" s="52"/>
      <c r="F61" s="52"/>
    </row>
    <row r="62" spans="1:6" hidden="1" outlineLevel="1" collapsed="1">
      <c r="A62" s="58">
        <v>42095</v>
      </c>
      <c r="B62" s="133">
        <v>1</v>
      </c>
      <c r="C62" s="133">
        <v>4</v>
      </c>
      <c r="D62" s="152" t="s">
        <v>189</v>
      </c>
      <c r="E62" s="52"/>
      <c r="F62" s="52"/>
    </row>
    <row r="63" spans="1:6" hidden="1" outlineLevel="1" collapsed="1">
      <c r="A63" s="58">
        <v>42125</v>
      </c>
      <c r="B63" s="133">
        <v>1</v>
      </c>
      <c r="C63" s="133">
        <v>4</v>
      </c>
      <c r="D63" s="152" t="s">
        <v>189</v>
      </c>
      <c r="E63" s="52"/>
      <c r="F63" s="52"/>
    </row>
    <row r="64" spans="1:6" hidden="1" outlineLevel="1">
      <c r="A64" s="58">
        <v>42156</v>
      </c>
      <c r="B64" s="133">
        <v>1</v>
      </c>
      <c r="C64" s="133">
        <v>4</v>
      </c>
      <c r="D64" s="152" t="s">
        <v>189</v>
      </c>
      <c r="E64" s="52"/>
      <c r="F64" s="52"/>
    </row>
    <row r="65" spans="1:6" hidden="1" outlineLevel="1">
      <c r="A65" s="58">
        <v>42186</v>
      </c>
      <c r="B65" s="133">
        <v>1</v>
      </c>
      <c r="C65" s="133">
        <v>3</v>
      </c>
      <c r="D65" s="152" t="s">
        <v>189</v>
      </c>
      <c r="E65" s="52"/>
      <c r="F65" s="52"/>
    </row>
    <row r="66" spans="1:6" hidden="1" outlineLevel="1">
      <c r="A66" s="58">
        <v>42217</v>
      </c>
      <c r="B66" s="133">
        <v>1</v>
      </c>
      <c r="C66" s="133">
        <v>3</v>
      </c>
      <c r="D66" s="152" t="s">
        <v>189</v>
      </c>
      <c r="E66" s="52"/>
      <c r="F66" s="52"/>
    </row>
    <row r="67" spans="1:6" hidden="1" outlineLevel="1">
      <c r="A67" s="58">
        <v>42248</v>
      </c>
      <c r="B67" s="133">
        <v>1</v>
      </c>
      <c r="C67" s="133">
        <v>3</v>
      </c>
      <c r="D67" s="152" t="s">
        <v>189</v>
      </c>
      <c r="E67" s="52"/>
      <c r="F67" s="52"/>
    </row>
    <row r="68" spans="1:6" hidden="1" outlineLevel="1" collapsed="1">
      <c r="A68" s="58">
        <v>42278</v>
      </c>
      <c r="B68" s="133">
        <v>1</v>
      </c>
      <c r="C68" s="133">
        <v>3</v>
      </c>
      <c r="D68" s="152" t="s">
        <v>189</v>
      </c>
      <c r="E68" s="52"/>
      <c r="F68" s="52"/>
    </row>
    <row r="69" spans="1:6" hidden="1" outlineLevel="1" collapsed="1">
      <c r="A69" s="58">
        <v>42309</v>
      </c>
      <c r="B69" s="133">
        <v>1</v>
      </c>
      <c r="C69" s="133">
        <v>3</v>
      </c>
      <c r="D69" s="152" t="s">
        <v>189</v>
      </c>
      <c r="E69" s="52"/>
      <c r="F69" s="52"/>
    </row>
    <row r="70" spans="1:6" hidden="1" outlineLevel="1" collapsed="1">
      <c r="A70" s="58">
        <v>42339</v>
      </c>
      <c r="B70" s="133">
        <v>1</v>
      </c>
      <c r="C70" s="133">
        <v>3</v>
      </c>
      <c r="D70" s="52">
        <v>332</v>
      </c>
      <c r="E70" s="52"/>
      <c r="F70" s="52"/>
    </row>
    <row r="71" spans="1:6" hidden="1" outlineLevel="1" collapsed="1">
      <c r="A71" s="58">
        <v>42370</v>
      </c>
      <c r="B71" s="133">
        <v>1</v>
      </c>
      <c r="C71" s="133">
        <v>3</v>
      </c>
      <c r="D71" s="52">
        <v>332</v>
      </c>
      <c r="E71" s="52"/>
      <c r="F71" s="52"/>
    </row>
    <row r="72" spans="1:6" hidden="1" outlineLevel="1" collapsed="1">
      <c r="A72" s="58">
        <v>42401</v>
      </c>
      <c r="B72" s="133">
        <v>1</v>
      </c>
      <c r="C72" s="133">
        <v>3</v>
      </c>
      <c r="D72" s="52">
        <v>332</v>
      </c>
      <c r="E72" s="52"/>
      <c r="F72" s="52"/>
    </row>
    <row r="73" spans="1:6" hidden="1" outlineLevel="1" collapsed="1">
      <c r="A73" s="58">
        <v>42430</v>
      </c>
      <c r="B73" s="133">
        <v>1</v>
      </c>
      <c r="C73" s="133">
        <v>3</v>
      </c>
      <c r="D73" s="52">
        <v>321</v>
      </c>
      <c r="E73" s="52"/>
      <c r="F73" s="52"/>
    </row>
    <row r="74" spans="1:6" hidden="1" outlineLevel="1" collapsed="1">
      <c r="A74" s="58">
        <v>42461</v>
      </c>
      <c r="B74" s="133">
        <v>1</v>
      </c>
      <c r="C74" s="133">
        <v>3</v>
      </c>
      <c r="D74" s="52">
        <v>321</v>
      </c>
      <c r="E74" s="52"/>
      <c r="F74" s="52"/>
    </row>
    <row r="75" spans="1:6" hidden="1" outlineLevel="2">
      <c r="A75" s="58">
        <v>42491</v>
      </c>
      <c r="B75" s="133">
        <v>1</v>
      </c>
      <c r="C75" s="133">
        <v>3</v>
      </c>
      <c r="D75" s="52">
        <v>321</v>
      </c>
      <c r="E75" s="52"/>
      <c r="F75" s="52"/>
    </row>
    <row r="76" spans="1:6" hidden="1" outlineLevel="1" collapsed="1">
      <c r="A76" s="58">
        <v>42522</v>
      </c>
      <c r="B76" s="133">
        <v>1</v>
      </c>
      <c r="C76" s="133">
        <v>3</v>
      </c>
      <c r="D76" s="52">
        <v>308</v>
      </c>
      <c r="E76" s="52"/>
      <c r="F76" s="52"/>
    </row>
    <row r="77" spans="1:6" hidden="1" outlineLevel="1" collapsed="1">
      <c r="A77" s="58">
        <v>42552</v>
      </c>
      <c r="B77" s="133">
        <v>1</v>
      </c>
      <c r="C77" s="133">
        <v>3</v>
      </c>
      <c r="D77" s="52">
        <v>308</v>
      </c>
    </row>
    <row r="78" spans="1:6" hidden="1" outlineLevel="1" collapsed="1">
      <c r="A78" s="58">
        <v>42583</v>
      </c>
      <c r="B78" s="133">
        <v>1</v>
      </c>
      <c r="C78" s="133">
        <v>3</v>
      </c>
      <c r="D78" s="52">
        <v>308</v>
      </c>
    </row>
    <row r="79" spans="1:6" ht="14.4" hidden="1" outlineLevel="1" collapsed="1">
      <c r="A79" s="58">
        <v>42614</v>
      </c>
      <c r="B79" s="133">
        <v>1</v>
      </c>
      <c r="C79" s="133">
        <v>3</v>
      </c>
      <c r="D79" s="166">
        <v>303</v>
      </c>
    </row>
    <row r="80" spans="1:6" ht="14.4" hidden="1" outlineLevel="1" collapsed="1">
      <c r="A80" s="58">
        <v>42644</v>
      </c>
      <c r="B80" s="133">
        <v>1</v>
      </c>
      <c r="C80" s="133">
        <v>3</v>
      </c>
      <c r="D80" s="166">
        <v>303</v>
      </c>
    </row>
    <row r="81" spans="1:4" ht="14.4" hidden="1" outlineLevel="1" collapsed="1">
      <c r="A81" s="58">
        <v>42675</v>
      </c>
      <c r="B81" s="133">
        <v>1</v>
      </c>
      <c r="C81" s="133">
        <v>3</v>
      </c>
      <c r="D81" s="166">
        <v>303</v>
      </c>
    </row>
    <row r="82" spans="1:4" ht="14.4" hidden="1" outlineLevel="1" collapsed="1">
      <c r="A82" s="58">
        <v>42705</v>
      </c>
      <c r="B82" s="133">
        <v>1</v>
      </c>
      <c r="C82" s="133">
        <v>3</v>
      </c>
      <c r="D82" s="166">
        <v>298</v>
      </c>
    </row>
    <row r="83" spans="1:4" ht="14.4" hidden="1" outlineLevel="1" collapsed="1">
      <c r="A83" s="58">
        <v>42736</v>
      </c>
      <c r="B83" s="133">
        <v>1</v>
      </c>
      <c r="C83" s="133">
        <v>3</v>
      </c>
      <c r="D83" s="166">
        <v>298</v>
      </c>
    </row>
    <row r="84" spans="1:4" ht="14.4" hidden="1" outlineLevel="1" collapsed="1">
      <c r="A84" s="58">
        <v>42767</v>
      </c>
      <c r="B84" s="133">
        <v>1</v>
      </c>
      <c r="C84" s="133">
        <v>3</v>
      </c>
      <c r="D84" s="166">
        <v>298</v>
      </c>
    </row>
    <row r="85" spans="1:4" ht="14.4" hidden="1" outlineLevel="1" collapsed="1">
      <c r="A85" s="58">
        <v>42795</v>
      </c>
      <c r="B85" s="133">
        <v>1</v>
      </c>
      <c r="C85" s="133">
        <v>3</v>
      </c>
      <c r="D85" s="166">
        <v>281</v>
      </c>
    </row>
    <row r="86" spans="1:4" ht="14.4" hidden="1" outlineLevel="1" collapsed="1">
      <c r="A86" s="58">
        <v>42826</v>
      </c>
      <c r="B86" s="133">
        <v>1</v>
      </c>
      <c r="C86" s="133">
        <v>3</v>
      </c>
      <c r="D86" s="166">
        <v>281</v>
      </c>
    </row>
    <row r="87" spans="1:4" ht="14.4" hidden="1" outlineLevel="1" collapsed="1">
      <c r="A87" s="58">
        <v>42856</v>
      </c>
      <c r="B87" s="133">
        <v>1</v>
      </c>
      <c r="C87" s="133">
        <v>3</v>
      </c>
      <c r="D87" s="166">
        <v>281</v>
      </c>
    </row>
    <row r="88" spans="1:4" ht="14.4" hidden="1" outlineLevel="1" collapsed="1">
      <c r="A88" s="58">
        <v>42887</v>
      </c>
      <c r="B88" s="133">
        <v>1</v>
      </c>
      <c r="C88" s="133">
        <v>3</v>
      </c>
      <c r="D88" s="166">
        <v>279</v>
      </c>
    </row>
    <row r="89" spans="1:4" ht="14.4" hidden="1" outlineLevel="1" collapsed="1">
      <c r="A89" s="58">
        <v>42917</v>
      </c>
      <c r="B89" s="133">
        <v>1</v>
      </c>
      <c r="C89" s="133">
        <v>3</v>
      </c>
      <c r="D89" s="166">
        <v>279</v>
      </c>
    </row>
    <row r="90" spans="1:4" ht="14.4" hidden="1" outlineLevel="1" collapsed="1">
      <c r="A90" s="58">
        <v>42948</v>
      </c>
      <c r="B90" s="133">
        <v>1</v>
      </c>
      <c r="C90" s="133">
        <v>3</v>
      </c>
      <c r="D90" s="166">
        <v>279</v>
      </c>
    </row>
    <row r="91" spans="1:4" ht="14.4" hidden="1" outlineLevel="1" collapsed="1">
      <c r="A91" s="58">
        <v>42979</v>
      </c>
      <c r="B91" s="133">
        <v>1</v>
      </c>
      <c r="C91" s="133">
        <v>3</v>
      </c>
      <c r="D91" s="166">
        <v>277</v>
      </c>
    </row>
    <row r="92" spans="1:4" ht="14.4" hidden="1" outlineLevel="1" collapsed="1">
      <c r="A92" s="58">
        <v>43009</v>
      </c>
      <c r="B92" s="133">
        <v>1</v>
      </c>
      <c r="C92" s="133">
        <v>3</v>
      </c>
      <c r="D92" s="166">
        <v>277</v>
      </c>
    </row>
    <row r="93" spans="1:4" ht="14.4" hidden="1" outlineLevel="1" collapsed="1">
      <c r="A93" s="58">
        <v>43040</v>
      </c>
      <c r="B93" s="133">
        <v>1</v>
      </c>
      <c r="C93" s="133">
        <v>3</v>
      </c>
      <c r="D93" s="166">
        <v>277</v>
      </c>
    </row>
    <row r="94" spans="1:4" ht="14.4" hidden="1" outlineLevel="1" collapsed="1">
      <c r="A94" s="58">
        <v>43070</v>
      </c>
      <c r="B94" s="133">
        <v>1</v>
      </c>
      <c r="C94" s="133">
        <v>3</v>
      </c>
      <c r="D94" s="166">
        <v>272</v>
      </c>
    </row>
    <row r="95" spans="1:4" ht="14.4" hidden="1" outlineLevel="1" collapsed="1">
      <c r="A95" s="58">
        <v>43101</v>
      </c>
      <c r="B95" s="133">
        <v>1</v>
      </c>
      <c r="C95" s="133">
        <v>3</v>
      </c>
      <c r="D95" s="166">
        <v>272</v>
      </c>
    </row>
    <row r="96" spans="1:4" ht="14.4" hidden="1" outlineLevel="1" collapsed="1">
      <c r="A96" s="58">
        <v>43132</v>
      </c>
      <c r="B96" s="133">
        <v>1</v>
      </c>
      <c r="C96" s="133">
        <v>3</v>
      </c>
      <c r="D96" s="166">
        <v>272</v>
      </c>
    </row>
    <row r="97" spans="1:4" ht="14.4" hidden="1" outlineLevel="1" collapsed="1">
      <c r="A97" s="58">
        <v>43160</v>
      </c>
      <c r="B97" s="133">
        <v>1</v>
      </c>
      <c r="C97" s="133">
        <v>3</v>
      </c>
      <c r="D97" s="166">
        <v>270</v>
      </c>
    </row>
    <row r="98" spans="1:4" ht="14.4" hidden="1" outlineLevel="1" collapsed="1">
      <c r="A98" s="58">
        <v>43191</v>
      </c>
      <c r="B98" s="133">
        <v>1</v>
      </c>
      <c r="C98" s="133">
        <v>3</v>
      </c>
      <c r="D98" s="166">
        <v>270</v>
      </c>
    </row>
    <row r="99" spans="1:4" ht="14.4" hidden="1" outlineLevel="1" collapsed="1">
      <c r="A99" s="58">
        <v>43221</v>
      </c>
      <c r="B99" s="133">
        <v>1</v>
      </c>
      <c r="C99" s="133">
        <v>3</v>
      </c>
      <c r="D99" s="166">
        <v>270</v>
      </c>
    </row>
    <row r="100" spans="1:4" ht="14.4" hidden="1" outlineLevel="1" collapsed="1">
      <c r="A100" s="58">
        <v>43252</v>
      </c>
      <c r="B100" s="133">
        <v>1</v>
      </c>
      <c r="C100" s="133">
        <v>3</v>
      </c>
      <c r="D100" s="166">
        <v>243</v>
      </c>
    </row>
    <row r="101" spans="1:4" ht="14.4" hidden="1" outlineLevel="1" collapsed="1">
      <c r="A101" s="58">
        <v>43282</v>
      </c>
      <c r="B101" s="133">
        <v>1</v>
      </c>
      <c r="C101" s="133">
        <v>3</v>
      </c>
      <c r="D101" s="166">
        <v>243</v>
      </c>
    </row>
    <row r="102" spans="1:4" ht="14.4" hidden="1" outlineLevel="1" collapsed="1">
      <c r="A102" s="58">
        <v>43313</v>
      </c>
      <c r="B102" s="133">
        <v>1</v>
      </c>
      <c r="C102" s="133">
        <v>3</v>
      </c>
      <c r="D102" s="166">
        <v>243</v>
      </c>
    </row>
    <row r="103" spans="1:4" ht="14.4" hidden="1" outlineLevel="1" collapsed="1">
      <c r="A103" s="58">
        <v>43344</v>
      </c>
      <c r="B103" s="133">
        <v>1</v>
      </c>
      <c r="C103" s="133">
        <v>3</v>
      </c>
      <c r="D103" s="166">
        <v>221</v>
      </c>
    </row>
    <row r="104" spans="1:4" ht="14.4" hidden="1" outlineLevel="1" collapsed="1">
      <c r="A104" s="58">
        <v>43374</v>
      </c>
      <c r="B104" s="133">
        <v>1</v>
      </c>
      <c r="C104" s="133">
        <v>3</v>
      </c>
      <c r="D104" s="166">
        <v>221</v>
      </c>
    </row>
    <row r="105" spans="1:4" ht="14.4" hidden="1" outlineLevel="1" collapsed="1">
      <c r="A105" s="58">
        <v>43405</v>
      </c>
      <c r="B105" s="133">
        <v>1</v>
      </c>
      <c r="C105" s="133">
        <v>3</v>
      </c>
      <c r="D105" s="166">
        <v>221</v>
      </c>
    </row>
    <row r="106" spans="1:4" ht="14.4" hidden="1" outlineLevel="1" collapsed="1">
      <c r="A106" s="58">
        <v>43435</v>
      </c>
      <c r="B106" s="133">
        <v>1</v>
      </c>
      <c r="C106" s="133">
        <v>3</v>
      </c>
      <c r="D106" s="166">
        <v>210</v>
      </c>
    </row>
    <row r="107" spans="1:4" ht="14.4" hidden="1" outlineLevel="1" collapsed="1">
      <c r="A107" s="58">
        <v>43466</v>
      </c>
      <c r="B107" s="133">
        <v>1</v>
      </c>
      <c r="C107" s="133">
        <v>3</v>
      </c>
      <c r="D107" s="166">
        <v>210</v>
      </c>
    </row>
    <row r="108" spans="1:4" ht="14.4" hidden="1" outlineLevel="1" collapsed="1">
      <c r="A108" s="58">
        <v>43497</v>
      </c>
      <c r="B108" s="133">
        <v>1</v>
      </c>
      <c r="C108" s="133">
        <v>3</v>
      </c>
      <c r="D108" s="166">
        <v>210</v>
      </c>
    </row>
    <row r="109" spans="1:4" ht="14.4" hidden="1" outlineLevel="1" collapsed="1">
      <c r="A109" s="58">
        <v>43525</v>
      </c>
      <c r="B109" s="133">
        <v>1</v>
      </c>
      <c r="C109" s="133">
        <v>3</v>
      </c>
      <c r="D109" s="166">
        <v>206</v>
      </c>
    </row>
    <row r="110" spans="1:4" ht="14.4" hidden="1" outlineLevel="1" collapsed="1">
      <c r="A110" s="58">
        <v>43556</v>
      </c>
      <c r="B110" s="133">
        <v>1</v>
      </c>
      <c r="C110" s="133">
        <v>3</v>
      </c>
      <c r="D110" s="166">
        <v>206</v>
      </c>
    </row>
    <row r="111" spans="1:4" ht="14.4" hidden="1" outlineLevel="1" collapsed="1">
      <c r="A111" s="58">
        <v>43586</v>
      </c>
      <c r="B111" s="133">
        <v>1</v>
      </c>
      <c r="C111" s="133">
        <v>3</v>
      </c>
      <c r="D111" s="166">
        <v>206</v>
      </c>
    </row>
    <row r="112" spans="1:4" ht="14.4" hidden="1" outlineLevel="1" collapsed="1">
      <c r="A112" s="58">
        <v>43617</v>
      </c>
      <c r="B112" s="133">
        <v>1</v>
      </c>
      <c r="C112" s="133">
        <v>3</v>
      </c>
      <c r="D112" s="166">
        <v>206</v>
      </c>
    </row>
    <row r="113" spans="1:4" ht="14.4" hidden="1" outlineLevel="1" collapsed="1">
      <c r="A113" s="58">
        <v>43647</v>
      </c>
      <c r="B113" s="133">
        <v>1</v>
      </c>
      <c r="C113" s="133">
        <v>3</v>
      </c>
      <c r="D113" s="166">
        <v>206</v>
      </c>
    </row>
    <row r="114" spans="1:4" ht="14.4" hidden="1" outlineLevel="1" collapsed="1">
      <c r="A114" s="58">
        <v>43678</v>
      </c>
      <c r="B114" s="133">
        <v>1</v>
      </c>
      <c r="C114" s="133">
        <v>3</v>
      </c>
      <c r="D114" s="166">
        <v>206</v>
      </c>
    </row>
    <row r="115" spans="1:4" ht="14.4" hidden="1" outlineLevel="1" collapsed="1">
      <c r="A115" s="58">
        <v>43709</v>
      </c>
      <c r="B115" s="133">
        <v>1</v>
      </c>
      <c r="C115" s="133">
        <v>3</v>
      </c>
      <c r="D115" s="166">
        <v>198</v>
      </c>
    </row>
    <row r="116" spans="1:4" ht="14.4" hidden="1" outlineLevel="1" collapsed="1">
      <c r="A116" s="58">
        <v>43739</v>
      </c>
      <c r="B116" s="133">
        <v>1</v>
      </c>
      <c r="C116" s="133">
        <v>3</v>
      </c>
      <c r="D116" s="166">
        <v>198</v>
      </c>
    </row>
    <row r="117" spans="1:4" ht="14.4" hidden="1" outlineLevel="1" collapsed="1">
      <c r="A117" s="58">
        <v>43770</v>
      </c>
      <c r="B117" s="133">
        <v>1</v>
      </c>
      <c r="C117" s="133">
        <v>3</v>
      </c>
      <c r="D117" s="166">
        <v>198</v>
      </c>
    </row>
    <row r="118" spans="1:4" ht="14.4" hidden="1" outlineLevel="1" collapsed="1">
      <c r="A118" s="58">
        <v>43800</v>
      </c>
      <c r="B118" s="133">
        <v>1</v>
      </c>
      <c r="C118" s="133">
        <v>3</v>
      </c>
      <c r="D118" s="166">
        <v>188</v>
      </c>
    </row>
    <row r="119" spans="1:4" ht="14.4" hidden="1" outlineLevel="1" collapsed="1">
      <c r="A119" s="58">
        <v>43831</v>
      </c>
      <c r="B119" s="133">
        <v>1</v>
      </c>
      <c r="C119" s="133">
        <v>3</v>
      </c>
      <c r="D119" s="166">
        <v>188</v>
      </c>
    </row>
    <row r="120" spans="1:4" ht="14.4" hidden="1" outlineLevel="1" collapsed="1">
      <c r="A120" s="58">
        <v>43862</v>
      </c>
      <c r="B120" s="133">
        <v>1</v>
      </c>
      <c r="C120" s="133">
        <v>3</v>
      </c>
      <c r="D120" s="166">
        <v>188</v>
      </c>
    </row>
    <row r="121" spans="1:4" ht="14.4" hidden="1" outlineLevel="1" collapsed="1">
      <c r="A121" s="58">
        <v>43891</v>
      </c>
      <c r="B121" s="133">
        <v>1</v>
      </c>
      <c r="C121" s="133">
        <v>3</v>
      </c>
      <c r="D121" s="166">
        <v>188</v>
      </c>
    </row>
    <row r="122" spans="1:4" ht="14.4" hidden="1" outlineLevel="1" collapsed="1">
      <c r="A122" s="58">
        <v>43922</v>
      </c>
      <c r="B122" s="133">
        <v>1</v>
      </c>
      <c r="C122" s="133">
        <v>3</v>
      </c>
      <c r="D122" s="166">
        <v>188</v>
      </c>
    </row>
    <row r="123" spans="1:4" ht="14.4" hidden="1" outlineLevel="1" collapsed="1">
      <c r="A123" s="58">
        <v>43952</v>
      </c>
      <c r="B123" s="133">
        <v>1</v>
      </c>
      <c r="C123" s="133">
        <v>3</v>
      </c>
      <c r="D123" s="166">
        <v>188</v>
      </c>
    </row>
    <row r="124" spans="1:4" ht="14.4" hidden="1" outlineLevel="1" collapsed="1">
      <c r="A124" s="58">
        <v>43983</v>
      </c>
      <c r="B124" s="133">
        <v>1</v>
      </c>
      <c r="C124" s="133">
        <v>3</v>
      </c>
      <c r="D124" s="166">
        <v>174</v>
      </c>
    </row>
    <row r="125" spans="1:4" ht="14.4" hidden="1" outlineLevel="1" collapsed="1">
      <c r="A125" s="58">
        <v>44013</v>
      </c>
      <c r="B125" s="133">
        <v>1</v>
      </c>
      <c r="C125" s="133">
        <v>3</v>
      </c>
      <c r="D125" s="166">
        <v>174</v>
      </c>
    </row>
    <row r="126" spans="1:4" ht="14.4" hidden="1" outlineLevel="1" collapsed="1">
      <c r="A126" s="58">
        <v>44044</v>
      </c>
      <c r="B126" s="133">
        <v>1</v>
      </c>
      <c r="C126" s="133">
        <v>3</v>
      </c>
      <c r="D126" s="166">
        <v>174</v>
      </c>
    </row>
    <row r="127" spans="1:4" ht="14.4" hidden="1" outlineLevel="1" collapsed="1">
      <c r="A127" s="58">
        <v>44075</v>
      </c>
      <c r="B127" s="133">
        <v>1</v>
      </c>
      <c r="C127" s="133">
        <v>3</v>
      </c>
      <c r="D127" s="166">
        <v>165</v>
      </c>
    </row>
    <row r="128" spans="1:4" ht="14.4" hidden="1" outlineLevel="1" collapsed="1">
      <c r="A128" s="58">
        <v>44105</v>
      </c>
      <c r="B128" s="133">
        <v>1</v>
      </c>
      <c r="C128" s="133">
        <v>3</v>
      </c>
      <c r="D128" s="166">
        <v>165</v>
      </c>
    </row>
    <row r="129" spans="1:4" ht="14.4" hidden="1" outlineLevel="1" collapsed="1">
      <c r="A129" s="58">
        <v>44136</v>
      </c>
      <c r="B129" s="133">
        <v>1</v>
      </c>
      <c r="C129" s="133">
        <v>3</v>
      </c>
      <c r="D129" s="166">
        <v>165</v>
      </c>
    </row>
    <row r="130" spans="1:4" ht="14.4" hidden="1" outlineLevel="1" collapsed="1">
      <c r="A130" s="58">
        <v>44166</v>
      </c>
      <c r="B130" s="133">
        <v>1</v>
      </c>
      <c r="C130" s="133">
        <v>3</v>
      </c>
      <c r="D130" s="166">
        <v>164</v>
      </c>
    </row>
    <row r="131" spans="1:4" ht="14.4" hidden="1" outlineLevel="1" collapsed="1">
      <c r="A131" s="58">
        <v>44197</v>
      </c>
      <c r="B131" s="133">
        <v>1</v>
      </c>
      <c r="C131" s="133">
        <v>3</v>
      </c>
      <c r="D131" s="166">
        <v>164</v>
      </c>
    </row>
    <row r="132" spans="1:4" ht="14.4" hidden="1" outlineLevel="1" collapsed="1">
      <c r="A132" s="58">
        <v>44228</v>
      </c>
      <c r="B132" s="133">
        <v>1</v>
      </c>
      <c r="C132" s="133">
        <v>2</v>
      </c>
      <c r="D132" s="166">
        <v>164</v>
      </c>
    </row>
    <row r="133" spans="1:4" ht="14.4" hidden="1" outlineLevel="1" collapsed="1">
      <c r="A133" s="58">
        <v>44256</v>
      </c>
      <c r="B133" s="133">
        <v>1</v>
      </c>
      <c r="C133" s="133">
        <v>2</v>
      </c>
      <c r="D133" s="166">
        <v>162</v>
      </c>
    </row>
    <row r="134" spans="1:4" ht="14.4" hidden="1" outlineLevel="1" collapsed="1">
      <c r="A134" s="58">
        <v>44287</v>
      </c>
      <c r="B134" s="133">
        <v>1</v>
      </c>
      <c r="C134" s="133">
        <v>2</v>
      </c>
      <c r="D134" s="166">
        <v>162</v>
      </c>
    </row>
    <row r="135" spans="1:4" ht="14.4" hidden="1" outlineLevel="1" collapsed="1">
      <c r="A135" s="58">
        <v>44317</v>
      </c>
      <c r="B135" s="133">
        <v>1</v>
      </c>
      <c r="C135" s="133">
        <v>2</v>
      </c>
      <c r="D135" s="166">
        <v>162</v>
      </c>
    </row>
    <row r="136" spans="1:4" ht="14.4" hidden="1" outlineLevel="1" collapsed="1">
      <c r="A136" s="58">
        <v>44348</v>
      </c>
      <c r="B136" s="133">
        <v>1</v>
      </c>
      <c r="C136" s="133">
        <v>2</v>
      </c>
      <c r="D136" s="166">
        <v>158</v>
      </c>
    </row>
    <row r="137" spans="1:4" ht="14.4" hidden="1" outlineLevel="1" collapsed="1">
      <c r="A137" s="58">
        <v>44378</v>
      </c>
      <c r="B137" s="133">
        <v>1</v>
      </c>
      <c r="C137" s="133">
        <v>2</v>
      </c>
      <c r="D137" s="166">
        <v>158</v>
      </c>
    </row>
    <row r="138" spans="1:4" ht="14.4" hidden="1" outlineLevel="1" collapsed="1">
      <c r="A138" s="58">
        <v>44409</v>
      </c>
      <c r="B138" s="133">
        <v>1</v>
      </c>
      <c r="C138" s="133">
        <v>2</v>
      </c>
      <c r="D138" s="166">
        <v>158</v>
      </c>
    </row>
    <row r="139" spans="1:4" ht="14.4" hidden="1" outlineLevel="1" collapsed="1">
      <c r="A139" s="58">
        <v>44440</v>
      </c>
      <c r="B139" s="133">
        <v>1</v>
      </c>
      <c r="C139" s="133">
        <v>2</v>
      </c>
      <c r="D139" s="166">
        <v>156</v>
      </c>
    </row>
    <row r="140" spans="1:4" ht="14.4" hidden="1" outlineLevel="1" collapsed="1">
      <c r="A140" s="58">
        <v>44470</v>
      </c>
      <c r="B140" s="133">
        <v>1</v>
      </c>
      <c r="C140" s="133">
        <v>2</v>
      </c>
      <c r="D140" s="166">
        <v>156</v>
      </c>
    </row>
    <row r="141" spans="1:4" ht="14.4" hidden="1" outlineLevel="1" collapsed="1">
      <c r="A141" s="58">
        <v>44501</v>
      </c>
      <c r="B141" s="133">
        <v>1</v>
      </c>
      <c r="C141" s="133">
        <v>2</v>
      </c>
      <c r="D141" s="166">
        <v>156</v>
      </c>
    </row>
    <row r="142" spans="1:4" ht="14.4" hidden="1" outlineLevel="1" collapsed="1">
      <c r="A142" s="58">
        <v>44531</v>
      </c>
      <c r="B142" s="133">
        <v>1</v>
      </c>
      <c r="C142" s="133">
        <v>2</v>
      </c>
      <c r="D142" s="166">
        <v>157</v>
      </c>
    </row>
    <row r="143" spans="1:4" ht="14.4" hidden="1" outlineLevel="1" collapsed="1">
      <c r="A143" s="58">
        <v>44562</v>
      </c>
      <c r="B143" s="133">
        <v>1</v>
      </c>
      <c r="C143" s="133">
        <v>2</v>
      </c>
      <c r="D143" s="166">
        <v>157</v>
      </c>
    </row>
    <row r="144" spans="1:4" ht="14.4" hidden="1" outlineLevel="1" collapsed="1">
      <c r="A144" s="58">
        <v>44593</v>
      </c>
      <c r="B144" s="133">
        <v>1</v>
      </c>
      <c r="C144" s="133">
        <v>2</v>
      </c>
      <c r="D144" s="166">
        <v>157</v>
      </c>
    </row>
    <row r="145" spans="1:4" ht="14.4" hidden="1" outlineLevel="1" collapsed="1">
      <c r="A145" s="58">
        <v>44621</v>
      </c>
      <c r="B145" s="133">
        <v>1</v>
      </c>
      <c r="C145" s="133">
        <v>2</v>
      </c>
      <c r="D145" s="166">
        <v>157</v>
      </c>
    </row>
    <row r="146" spans="1:4" ht="14.4" hidden="1" outlineLevel="1" collapsed="1">
      <c r="A146" s="58">
        <v>44652</v>
      </c>
      <c r="B146" s="133">
        <v>1</v>
      </c>
      <c r="C146" s="133">
        <v>2</v>
      </c>
      <c r="D146" s="166">
        <v>157</v>
      </c>
    </row>
    <row r="147" spans="1:4" ht="14.4" hidden="1" outlineLevel="1" collapsed="1">
      <c r="A147" s="58">
        <v>44682</v>
      </c>
      <c r="B147" s="133">
        <v>1</v>
      </c>
      <c r="C147" s="133">
        <v>2</v>
      </c>
      <c r="D147" s="166">
        <v>157</v>
      </c>
    </row>
    <row r="148" spans="1:4" ht="14.4" hidden="1" outlineLevel="1" collapsed="1">
      <c r="A148" s="58">
        <v>44713</v>
      </c>
      <c r="B148" s="133">
        <v>1</v>
      </c>
      <c r="C148" s="133">
        <v>2</v>
      </c>
      <c r="D148" s="166">
        <v>155</v>
      </c>
    </row>
    <row r="149" spans="1:4" ht="14.4" hidden="1" outlineLevel="1" collapsed="1">
      <c r="A149" s="58">
        <v>44743</v>
      </c>
      <c r="B149" s="133">
        <v>1</v>
      </c>
      <c r="C149" s="133">
        <v>2</v>
      </c>
      <c r="D149" s="166">
        <v>155</v>
      </c>
    </row>
    <row r="150" spans="1:4" ht="14.4" hidden="1" outlineLevel="1" collapsed="1">
      <c r="A150" s="58">
        <v>44774</v>
      </c>
      <c r="B150" s="133">
        <v>1</v>
      </c>
      <c r="C150" s="133">
        <v>2</v>
      </c>
      <c r="D150" s="166">
        <v>155</v>
      </c>
    </row>
    <row r="151" spans="1:4" ht="14.4" hidden="1" outlineLevel="1" collapsed="1">
      <c r="A151" s="58">
        <v>44805</v>
      </c>
      <c r="B151" s="133">
        <v>1</v>
      </c>
      <c r="C151" s="133">
        <v>2</v>
      </c>
      <c r="D151" s="166">
        <v>152</v>
      </c>
    </row>
    <row r="152" spans="1:4" ht="14.4" hidden="1" outlineLevel="1" collapsed="1">
      <c r="A152" s="58">
        <v>44835</v>
      </c>
      <c r="B152" s="133">
        <v>1</v>
      </c>
      <c r="C152" s="133">
        <v>2</v>
      </c>
      <c r="D152" s="166">
        <v>152</v>
      </c>
    </row>
    <row r="153" spans="1:4" ht="14.4" hidden="1" outlineLevel="1" collapsed="1">
      <c r="A153" s="58">
        <v>44866</v>
      </c>
      <c r="B153" s="133">
        <v>1</v>
      </c>
      <c r="C153" s="133">
        <v>2</v>
      </c>
      <c r="D153" s="166">
        <v>152</v>
      </c>
    </row>
    <row r="154" spans="1:4" ht="14.4" hidden="1" outlineLevel="1" collapsed="1">
      <c r="A154" s="58">
        <v>44896</v>
      </c>
      <c r="B154" s="133">
        <v>1</v>
      </c>
      <c r="C154" s="133">
        <v>2</v>
      </c>
      <c r="D154" s="166">
        <v>150</v>
      </c>
    </row>
    <row r="155" spans="1:4" ht="14.4" hidden="1" outlineLevel="1" collapsed="1">
      <c r="A155" s="58">
        <v>44927</v>
      </c>
      <c r="B155" s="133">
        <v>1</v>
      </c>
      <c r="C155" s="133">
        <v>2</v>
      </c>
      <c r="D155" s="166">
        <v>150</v>
      </c>
    </row>
    <row r="156" spans="1:4" ht="14.4" hidden="1" outlineLevel="1" collapsed="1">
      <c r="A156" s="58">
        <v>44958</v>
      </c>
      <c r="B156" s="133">
        <v>1</v>
      </c>
      <c r="C156" s="133">
        <v>2</v>
      </c>
      <c r="D156" s="166">
        <v>150</v>
      </c>
    </row>
    <row r="157" spans="1:4" ht="14.4" hidden="1" outlineLevel="1" collapsed="1">
      <c r="A157" s="58">
        <v>44986</v>
      </c>
      <c r="B157" s="133">
        <v>1</v>
      </c>
      <c r="C157" s="133">
        <v>2</v>
      </c>
      <c r="D157" s="166">
        <v>146</v>
      </c>
    </row>
    <row r="158" spans="1:4" ht="14.4" hidden="1" outlineLevel="1" collapsed="1">
      <c r="A158" s="58">
        <v>45017</v>
      </c>
      <c r="B158" s="133">
        <v>1</v>
      </c>
      <c r="C158" s="133">
        <v>2</v>
      </c>
      <c r="D158" s="166">
        <v>146</v>
      </c>
    </row>
    <row r="159" spans="1:4" ht="14.4" hidden="1" outlineLevel="1" collapsed="1">
      <c r="A159" s="58">
        <v>45047</v>
      </c>
      <c r="B159" s="133">
        <v>1</v>
      </c>
      <c r="C159" s="133">
        <v>2</v>
      </c>
      <c r="D159" s="166">
        <v>146</v>
      </c>
    </row>
    <row r="160" spans="1:4" ht="14.4" hidden="1" outlineLevel="1" collapsed="1">
      <c r="A160" s="58">
        <v>45078</v>
      </c>
      <c r="B160" s="133">
        <v>1</v>
      </c>
      <c r="C160" s="133">
        <v>2</v>
      </c>
      <c r="D160" s="166">
        <v>150</v>
      </c>
    </row>
    <row r="161" spans="1:4" ht="14.4" hidden="1" outlineLevel="1" collapsed="1">
      <c r="A161" s="58">
        <v>45108</v>
      </c>
      <c r="B161" s="133">
        <v>1</v>
      </c>
      <c r="C161" s="133">
        <v>2</v>
      </c>
      <c r="D161" s="166">
        <v>150</v>
      </c>
    </row>
    <row r="162" spans="1:4" ht="14.4" hidden="1" outlineLevel="1" collapsed="1">
      <c r="A162" s="58">
        <v>45139</v>
      </c>
      <c r="B162" s="133">
        <v>1</v>
      </c>
      <c r="C162" s="133">
        <v>2</v>
      </c>
      <c r="D162" s="166">
        <v>150</v>
      </c>
    </row>
    <row r="163" spans="1:4" ht="14.4" hidden="1" outlineLevel="1" collapsed="1">
      <c r="A163" s="58">
        <v>45170</v>
      </c>
      <c r="B163" s="133">
        <v>1</v>
      </c>
      <c r="C163" s="133">
        <v>2</v>
      </c>
      <c r="D163" s="166">
        <v>152</v>
      </c>
    </row>
    <row r="164" spans="1:4" ht="14.4" hidden="1" outlineLevel="1" collapsed="1">
      <c r="A164" s="58">
        <v>45200</v>
      </c>
      <c r="B164" s="133">
        <v>1</v>
      </c>
      <c r="C164" s="133">
        <v>2</v>
      </c>
      <c r="D164" s="166">
        <v>152</v>
      </c>
    </row>
    <row r="165" spans="1:4" ht="14.4" collapsed="1">
      <c r="A165" s="58">
        <v>45231</v>
      </c>
      <c r="B165" s="133">
        <v>1</v>
      </c>
      <c r="C165" s="133">
        <v>2</v>
      </c>
      <c r="D165" s="166">
        <v>152</v>
      </c>
    </row>
    <row r="166" spans="1:4" ht="14.4">
      <c r="A166" s="58">
        <v>45261</v>
      </c>
      <c r="B166" s="133">
        <v>1</v>
      </c>
      <c r="C166" s="133">
        <v>2</v>
      </c>
      <c r="D166" s="166">
        <v>152</v>
      </c>
    </row>
    <row r="167" spans="1:4" ht="14.4">
      <c r="A167" s="58">
        <v>45292</v>
      </c>
      <c r="B167" s="133">
        <v>1</v>
      </c>
      <c r="C167" s="133">
        <v>2</v>
      </c>
      <c r="D167" s="166">
        <v>152</v>
      </c>
    </row>
    <row r="168" spans="1:4" ht="14.4">
      <c r="A168" s="58">
        <v>45323</v>
      </c>
      <c r="B168" s="133">
        <v>1</v>
      </c>
      <c r="C168" s="133">
        <v>2</v>
      </c>
      <c r="D168" s="166">
        <v>152</v>
      </c>
    </row>
    <row r="169" spans="1:4" ht="14.4">
      <c r="A169" s="58">
        <v>45352</v>
      </c>
      <c r="B169" s="133">
        <v>1</v>
      </c>
      <c r="C169" s="133">
        <v>2</v>
      </c>
      <c r="D169" s="166">
        <v>151</v>
      </c>
    </row>
    <row r="170" spans="1:4" ht="14.4">
      <c r="A170" s="58">
        <v>45383</v>
      </c>
      <c r="B170" s="133">
        <v>1</v>
      </c>
      <c r="C170" s="133">
        <v>2</v>
      </c>
      <c r="D170" s="166">
        <v>151</v>
      </c>
    </row>
    <row r="171" spans="1:4" ht="14.4">
      <c r="A171" s="58">
        <v>45413</v>
      </c>
      <c r="B171" s="133">
        <v>1</v>
      </c>
      <c r="C171" s="133">
        <v>2</v>
      </c>
      <c r="D171" s="166">
        <v>151</v>
      </c>
    </row>
    <row r="172" spans="1:4" ht="14.4">
      <c r="A172" s="58">
        <v>45444</v>
      </c>
      <c r="B172" s="133">
        <v>1</v>
      </c>
      <c r="C172" s="133">
        <v>2</v>
      </c>
      <c r="D172" s="166">
        <v>150</v>
      </c>
    </row>
    <row r="173" spans="1:4" ht="14.4">
      <c r="A173" s="58">
        <v>45474</v>
      </c>
      <c r="B173" s="133">
        <v>1</v>
      </c>
      <c r="C173" s="133">
        <v>2</v>
      </c>
      <c r="D173" s="166">
        <v>150</v>
      </c>
    </row>
    <row r="174" spans="1:4" ht="14.4">
      <c r="A174" s="58">
        <v>45505</v>
      </c>
      <c r="B174" s="133">
        <v>1</v>
      </c>
      <c r="C174" s="133">
        <v>2</v>
      </c>
      <c r="D174" s="166">
        <v>150</v>
      </c>
    </row>
    <row r="175" spans="1:4" ht="14.4">
      <c r="A175" s="58">
        <v>45536</v>
      </c>
      <c r="B175" s="133">
        <v>1</v>
      </c>
      <c r="C175" s="133">
        <v>2</v>
      </c>
      <c r="D175" s="166">
        <v>151</v>
      </c>
    </row>
    <row r="176" spans="1:4" ht="14.4">
      <c r="A176" s="58">
        <v>45566</v>
      </c>
      <c r="B176" s="133">
        <v>1</v>
      </c>
      <c r="C176" s="133">
        <v>2</v>
      </c>
      <c r="D176" s="166">
        <v>151</v>
      </c>
    </row>
    <row r="177" spans="1:4" ht="14.4">
      <c r="A177" s="58">
        <v>45597</v>
      </c>
      <c r="B177" s="133">
        <v>1</v>
      </c>
      <c r="C177" s="133">
        <v>2</v>
      </c>
      <c r="D177" s="166">
        <v>151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179</v>
      </c>
      <c r="B1" s="66">
        <v>2024</v>
      </c>
      <c r="G1" s="67" t="s">
        <v>157</v>
      </c>
      <c r="J1" s="68" t="s">
        <v>163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164</v>
      </c>
      <c r="K2" s="68">
        <v>2</v>
      </c>
      <c r="M2" s="68">
        <v>2012</v>
      </c>
    </row>
    <row r="3" spans="1:16380">
      <c r="A3" s="180" t="s">
        <v>122</v>
      </c>
      <c r="B3" s="180"/>
      <c r="C3" s="180"/>
      <c r="D3" s="180"/>
      <c r="E3" s="180"/>
      <c r="F3" s="180"/>
      <c r="G3" s="180"/>
      <c r="J3" s="68" t="s">
        <v>165</v>
      </c>
      <c r="K3" s="68">
        <v>3</v>
      </c>
      <c r="M3" s="68">
        <v>2013</v>
      </c>
    </row>
    <row r="4" spans="1:16380">
      <c r="A4" s="181" t="s">
        <v>119</v>
      </c>
      <c r="B4" s="181"/>
      <c r="C4" s="181"/>
      <c r="D4" s="181"/>
      <c r="E4" s="181"/>
      <c r="F4" s="181"/>
      <c r="G4" s="181"/>
      <c r="H4" s="72"/>
      <c r="I4" s="72"/>
      <c r="J4" s="68" t="s">
        <v>166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0" t="s">
        <v>182</v>
      </c>
      <c r="B5" s="180"/>
      <c r="C5" s="180"/>
      <c r="D5" s="180"/>
      <c r="E5" s="180"/>
      <c r="F5" s="180"/>
      <c r="G5" s="180"/>
      <c r="H5" s="72"/>
      <c r="I5" s="72"/>
      <c r="J5" s="68" t="s">
        <v>167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0">
        <f>DATE(B1,VLOOKUP(A1,$J$1:$K$12,2,0),1)</f>
        <v>45597</v>
      </c>
      <c r="B6" s="180"/>
      <c r="C6" s="180"/>
      <c r="D6" s="180"/>
      <c r="E6" s="180"/>
      <c r="F6" s="180"/>
      <c r="G6" s="180"/>
      <c r="H6" s="72"/>
      <c r="J6" s="68" t="s">
        <v>168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169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2" t="s">
        <v>114</v>
      </c>
      <c r="B8" s="184" t="s">
        <v>230</v>
      </c>
      <c r="C8" s="184"/>
      <c r="D8" s="184"/>
      <c r="E8" s="184" t="s">
        <v>170</v>
      </c>
      <c r="F8" s="184"/>
      <c r="G8" s="185"/>
      <c r="H8" s="77"/>
      <c r="I8" s="78"/>
      <c r="J8" s="68" t="s">
        <v>171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3"/>
      <c r="B9" s="80" t="s">
        <v>172</v>
      </c>
      <c r="C9" s="119" t="s">
        <v>173</v>
      </c>
      <c r="D9" s="81" t="s">
        <v>174</v>
      </c>
      <c r="E9" s="119" t="s">
        <v>175</v>
      </c>
      <c r="F9" s="119" t="s">
        <v>176</v>
      </c>
      <c r="G9" s="120" t="s">
        <v>177</v>
      </c>
      <c r="I9" s="82"/>
      <c r="J9" s="68" t="s">
        <v>162</v>
      </c>
      <c r="K9" s="68">
        <v>9</v>
      </c>
      <c r="L9" s="79"/>
      <c r="M9" s="68">
        <v>2024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178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790365.05647554004</v>
      </c>
      <c r="C11" s="90">
        <f>IF(ISERROR(VLOOKUP($A$6,'Кредити НФК'!$A$10:$M$200,2,0)),"–",VLOOKUP($A$6,'Кредити НФК'!$A$10:$M$200,2,0))</f>
        <v>2595.9640887599999</v>
      </c>
      <c r="D11" s="91">
        <f t="shared" ref="D11:D16" si="0">IF(ISERROR(C11/B11*100),"–",C11/B11*100)</f>
        <v>0.32845127292647952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28.182446105566385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24.080367905534843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0.10185848999333302</v>
      </c>
      <c r="H11" s="93"/>
      <c r="I11" s="87"/>
      <c r="J11" s="68" t="s">
        <v>179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541765.38331952004</v>
      </c>
      <c r="C12" s="90">
        <f>IF(ISERROR(VLOOKUP($A$6,'Кредити НФК'!$A$10:$M$200,6,0)),"–",VLOOKUP($A$6,'Кредити НФК'!$A$10:$M$200,6,0))</f>
        <v>1920.52448663</v>
      </c>
      <c r="D12" s="91">
        <f t="shared" si="0"/>
        <v>0.35449376164687901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39.889347132862554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38.137800506130617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0.45864151782974716</v>
      </c>
      <c r="H12" s="87"/>
      <c r="I12" s="87"/>
      <c r="J12" s="68" t="s">
        <v>180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248599.67315602</v>
      </c>
      <c r="C13" s="90">
        <f>IF(ISERROR(VLOOKUP($A$6,'Кредити НФК'!$A$10:$M$200,10,0)),"–",VLOOKUP($A$6,'Кредити НФК'!$A$10:$M$200,10,0))</f>
        <v>675.43960213000003</v>
      </c>
      <c r="D13" s="91">
        <f t="shared" si="0"/>
        <v>0.27169770320096009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3.5438966311140803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-3.7653427184607153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-0.8988986451198997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294951.96018507</v>
      </c>
      <c r="C14" s="90">
        <f>IF(ISERROR(VLOOKUP($A$6,'Кредити ДГ'!$A$10:$M$200,2,0)),"–",VLOOKUP($A$6,'Кредити ДГ'!$A$10:$M$200,2,0))</f>
        <v>4464.1852969399997</v>
      </c>
      <c r="D14" s="91">
        <f t="shared" si="0"/>
        <v>1.5135296250070385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25.48765674083117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25.051416482522001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2.2491643576527025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283020.02369826002</v>
      </c>
      <c r="C15" s="90">
        <f>IF(ISERROR(VLOOKUP($A$6,'Кредити ДГ'!$A$10:$M$200,6,0)),"–",VLOOKUP($A$6,'Кредити ДГ'!$A$10:$M$200,6,0))</f>
        <v>4274.1442501800002</v>
      </c>
      <c r="D15" s="91">
        <f t="shared" si="0"/>
        <v>1.5101914678435797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29.689352185217587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29.692158798488094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2.363067640616265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11931.93648681</v>
      </c>
      <c r="C16" s="97">
        <f>IF(ISERROR(VLOOKUP($A$6,'Кредити ДГ'!$A$10:$M$200,10,0)),"–",VLOOKUP($A$6,'Кредити ДГ'!$A$10:$M$200,10,0))</f>
        <v>190.04104676</v>
      </c>
      <c r="D16" s="98">
        <f t="shared" si="0"/>
        <v>1.5927091714750437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-27.407348883883827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-30.71087222632876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-0.24726635352712378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1122636.2761193402</v>
      </c>
      <c r="C18" s="90">
        <f>IF(ISERROR(VLOOKUP($A$6,'Депозити НФК'!$A$10:$S$200,2,0)),"–",VLOOKUP($A$6,'Депозити НФК'!$A$10:$S$200,2,0))</f>
        <v>5050.8056620699999</v>
      </c>
      <c r="D18" s="91">
        <f>IF(ISERROR(C18/B18*100),"–",C18/B18*100)</f>
        <v>0.44990579491420973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9.344815972317889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0.244178939130137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-8.6870508170105154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796924.23882835999</v>
      </c>
      <c r="C19" s="90">
        <f>IF(ISERROR(VLOOKUP($A$6,'Депозити НФК'!$A$10:$S$200,8,0)),"–",VLOOKUP($A$6,'Депозити НФК'!$A$10:$S$200,8,0))</f>
        <v>3852.3745909499994</v>
      </c>
      <c r="D19" s="91">
        <f t="shared" ref="D19:D23" si="1">IF(ISERROR(C19/B19*100),"–",C19/B19*100)</f>
        <v>0.48340537321512145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4.5495214078844981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-4.4666885343521869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-10.093316298824149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325712.03729097999</v>
      </c>
      <c r="C20" s="90">
        <f>IF(ISERROR(VLOOKUP($A$6,'Депозити НФК'!$A$10:$S$200,14,0)),"–",VLOOKUP($A$6,'Депозити НФК'!$A$10:$S$200,14,0))</f>
        <v>1198.4310711200001</v>
      </c>
      <c r="D20" s="91">
        <f t="shared" si="1"/>
        <v>0.36794190386318537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28.254348337658968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19.12724965306154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-3.8528205161825184</v>
      </c>
      <c r="K20" s="68"/>
      <c r="L20" s="88"/>
    </row>
    <row r="21" spans="1:13">
      <c r="A21" s="89" t="s">
        <v>198</v>
      </c>
      <c r="B21" s="90">
        <f>IF(ISERROR(VLOOKUP($A$6,Україна!$A$10:$AC$200,11,0)),"–",VLOOKUP($A$6,Україна!$A$10:$AC$200,11,0))</f>
        <v>1335915.8534340903</v>
      </c>
      <c r="C21" s="90">
        <f>IF(ISERROR(VLOOKUP($A$6,'Депозити ДГ'!$A$10:$S$200,2,0)),"–",VLOOKUP($A$6,'Депозити ДГ'!$A$10:$S$200,2,0))</f>
        <v>13149.298320739998</v>
      </c>
      <c r="D21" s="91">
        <f t="shared" si="1"/>
        <v>0.98429091075897934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12.39788871419421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6.0097492581451206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-0.1538728464941812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862312.94666867994</v>
      </c>
      <c r="C22" s="90">
        <f>IF(ISERROR(VLOOKUP($A$6,'Депозити ДГ'!$A$10:$S$200,8,0)),"–",VLOOKUP($A$6,'Депозити ДГ'!$A$10:$S$200,8,0))</f>
        <v>10093.86836651</v>
      </c>
      <c r="D22" s="91">
        <f t="shared" si="1"/>
        <v>1.1705574415303648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16.078274698366869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8.3718420799626614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-9.7557509614077276E-2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473602.90676540998</v>
      </c>
      <c r="C23" s="97">
        <f>IF(ISERROR(VLOOKUP($A$6,'Депозити ДГ'!$A$10:$S$200,14,0)),"–",VLOOKUP($A$6,'Депозити ДГ'!$A$10:$S$200,14,0))</f>
        <v>3055.42995423</v>
      </c>
      <c r="D23" s="98">
        <f t="shared" si="1"/>
        <v>0.64514594623116361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1.7411488212120361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-1.1108180111759651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-0.3394647816503209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6" t="s">
        <v>114</v>
      </c>
      <c r="B25" s="187"/>
      <c r="C25" s="187"/>
      <c r="D25" s="187"/>
      <c r="E25" s="188" t="s">
        <v>123</v>
      </c>
      <c r="F25" s="188"/>
      <c r="G25" s="189"/>
      <c r="J25" s="108"/>
      <c r="K25" s="108"/>
      <c r="L25" s="108"/>
      <c r="M25" s="68"/>
    </row>
    <row r="26" spans="1:13" s="2" customFormat="1" ht="27.75" customHeight="1">
      <c r="A26" s="186"/>
      <c r="B26" s="187"/>
      <c r="C26" s="187"/>
      <c r="D26" s="187"/>
      <c r="E26" s="119" t="s">
        <v>172</v>
      </c>
      <c r="F26" s="119" t="s">
        <v>173</v>
      </c>
      <c r="G26" s="121" t="s">
        <v>181</v>
      </c>
      <c r="J26" s="109"/>
      <c r="K26" s="109"/>
      <c r="L26" s="109"/>
      <c r="M26" s="68"/>
    </row>
    <row r="27" spans="1:13" ht="33" customHeight="1">
      <c r="A27" s="190" t="s">
        <v>124</v>
      </c>
      <c r="B27" s="190"/>
      <c r="C27" s="190"/>
      <c r="D27" s="190"/>
      <c r="E27" s="190"/>
      <c r="F27" s="190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13.357699999999999</v>
      </c>
      <c r="F28" s="92">
        <f>IF(ISERROR(VLOOKUP($A$6,'% ставки за кредитами НФК'!$A$10:$S$200,2,0)),"–",VLOOKUP($A$6,'% ставки за кредитами НФК'!$A$10:$S$200,2,0))</f>
        <v>16.6936</v>
      </c>
      <c r="G28" s="92">
        <f>IF(ISERROR(IF(F28=0,"–",F28-E28)),"–",IF(F28=0,"–",F28-E28))</f>
        <v>3.3359000000000005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14.8018</v>
      </c>
      <c r="F29" s="92">
        <f>IF(ISERROR(VLOOKUP($A$6,'% ставки за кредитами НФК'!$A$10:$S$200,8,0)),"–",VLOOKUP($A$6,'% ставки за кредитами НФК'!$A$10:$S$200,8,0))</f>
        <v>17.215299999999999</v>
      </c>
      <c r="G29" s="92">
        <f t="shared" ref="G29:G44" si="2">IF(ISERROR(IF(F29=0,"–",F29-E29)),"–",IF(F29=0,"–",F29-E29))</f>
        <v>2.4134999999999991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14.244999999999999</v>
      </c>
      <c r="F30" s="92">
        <f>IF(ISERROR(VLOOKUP($A$6,'% ставки за кредитами НФК'!$A$10:$S$200,10,0)),"–",VLOOKUP($A$6,'% ставки за кредитами НФК'!$A$10:$S$200,10,0))</f>
        <v>17.356300000000001</v>
      </c>
      <c r="G30" s="92">
        <f t="shared" si="2"/>
        <v>3.1113000000000017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6.2431999999999999</v>
      </c>
      <c r="F31" s="92">
        <f>IF(ISERROR(VLOOKUP($A$6,'% ставки за кредитами НФК'!$A$10:$S$200,14,0)),"–",VLOOKUP($A$6,'% ставки за кредитами НФК'!$A$10:$S$200,14,0))</f>
        <v>6.8895</v>
      </c>
      <c r="G31" s="92">
        <f t="shared" si="2"/>
        <v>0.6463000000000001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6.2439999999999998</v>
      </c>
      <c r="F32" s="92">
        <f>IF(ISERROR(VLOOKUP($A$6,'% ставки за кредитами НФК'!$A$10:$S$200,16,0)),"–",VLOOKUP($A$6,'% ставки за кредитами НФК'!$A$10:$S$200,16,0))</f>
        <v>6.4413</v>
      </c>
      <c r="G32" s="92">
        <f t="shared" si="2"/>
        <v>0.19730000000000025</v>
      </c>
    </row>
    <row r="33" spans="1:13">
      <c r="A33" s="89" t="s">
        <v>199</v>
      </c>
      <c r="B33" s="71"/>
      <c r="C33" s="71"/>
      <c r="D33" s="71"/>
      <c r="E33" s="92">
        <f>IF(ISERROR(VLOOKUP($A$6,Україна!$A$10:$AC$200,19,0)),"–",VLOOKUP($A$6,Україна!$A$10:$AC$200,19,0))</f>
        <v>27.1934</v>
      </c>
      <c r="F33" s="92">
        <f>IF(ISERROR(VLOOKUP($A$6,'% ставки за кредитами ДГ'!$A$10:$S$200,2,0)),"–",VLOOKUP($A$6,'% ставки за кредитами ДГ'!$A$10:$S$200,2,0))</f>
        <v>35.893900000000002</v>
      </c>
      <c r="G33" s="92">
        <f t="shared" si="2"/>
        <v>8.7005000000000017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27.206199999999999</v>
      </c>
      <c r="F34" s="92">
        <f>IF(ISERROR(VLOOKUP($A$6,'% ставки за кредитами ДГ'!$A$10:$S$200,8,0)),"–",VLOOKUP($A$6,'% ставки за кредитами ДГ'!$A$10:$S$200,8,0))</f>
        <v>35.8934</v>
      </c>
      <c r="G34" s="92">
        <f t="shared" si="2"/>
        <v>8.6872000000000007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32.665700000000001</v>
      </c>
      <c r="F35" s="92">
        <f>IF(ISERROR(VLOOKUP($A$6,'% ставки за кредитами ДГ'!$A$10:$S$200,10,0)),"–",VLOOKUP($A$6,'% ставки за кредитами ДГ'!$A$10:$S$200,10,0))</f>
        <v>35.81</v>
      </c>
      <c r="G35" s="92">
        <f t="shared" si="2"/>
        <v>3.1443000000000012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13.254200000000001</v>
      </c>
      <c r="F36" s="92">
        <f>IF(ISERROR(VLOOKUP($A$6,'% ставки за кредитами ДГ'!$A$10:$S$200,14,0)),"–",VLOOKUP($A$6,'% ставки за кредитами ДГ'!$A$10:$S$200,14,0))</f>
        <v>38.546900000000001</v>
      </c>
      <c r="G36" s="92">
        <f t="shared" si="2"/>
        <v>25.2927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7.1087999999999996</v>
      </c>
      <c r="F37" s="99">
        <f>IF(ISERROR(VLOOKUP($A$6,'% ставки за кредитами ДГ'!$A$10:$S$200,16,0)),"–",VLOOKUP($A$6,'% ставки за кредитами ДГ'!$A$10:$S$200,16,0))</f>
        <v>0</v>
      </c>
      <c r="G37" s="99" t="str">
        <f t="shared" si="2"/>
        <v>–</v>
      </c>
    </row>
    <row r="38" spans="1:13" ht="30.75" customHeight="1">
      <c r="A38" s="191" t="s">
        <v>125</v>
      </c>
      <c r="B38" s="191"/>
      <c r="C38" s="191"/>
      <c r="D38" s="191"/>
      <c r="E38" s="190"/>
      <c r="F38" s="190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7.4573</v>
      </c>
      <c r="F39" s="92">
        <f>IF(ISERROR(VLOOKUP($A$6,'% ставки за депозитами НФК'!$A$10:$P$200,2,0)),"–",VLOOKUP($A$6,'% ставки за депозитами НФК'!$A$10:$P$200,2,0))</f>
        <v>6.9774000000000003</v>
      </c>
      <c r="G39" s="92">
        <f t="shared" si="2"/>
        <v>-0.47989999999999977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8.4356000000000009</v>
      </c>
      <c r="F40" s="92">
        <f>IF(ISERROR(VLOOKUP($A$6,'% ставки за депозитами НФК'!$A$10:$P$200,7,0)),"–",VLOOKUP($A$6,'% ставки за депозитами НФК'!$A$10:$P$200,7,0))</f>
        <v>7.29</v>
      </c>
      <c r="G40" s="92">
        <f t="shared" si="2"/>
        <v>-1.1456000000000008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0.83550000000000002</v>
      </c>
      <c r="F41" s="92">
        <f>IF(ISERROR(VLOOKUP($A$6,'% ставки за депозитами НФК'!$A$10:$P$200,12,0)),"–",VLOOKUP($A$6,'% ставки за депозитами НФК'!$A$10:$P$200,12,0))</f>
        <v>0.114</v>
      </c>
      <c r="G41" s="92">
        <f t="shared" si="2"/>
        <v>-0.72150000000000003</v>
      </c>
    </row>
    <row r="42" spans="1:13">
      <c r="A42" s="89" t="s">
        <v>199</v>
      </c>
      <c r="B42" s="71"/>
      <c r="C42" s="71"/>
      <c r="D42" s="71"/>
      <c r="E42" s="92">
        <f>IF(ISERROR(VLOOKUP($A$6,Україна!$A$10:$AC$200,27,0)),"–",VLOOKUP($A$6,Україна!$A$10:$AC$200,27,0))</f>
        <v>7.6212</v>
      </c>
      <c r="F42" s="92">
        <f>IF(ISERROR(VLOOKUP($A$6,'% ставки за депозитами ДГ'!$A$10:$P$200,2,0)),"–",VLOOKUP($A$6,'% ставки за депозитами ДГ'!$A$10:$P$200,2,0))</f>
        <v>9.7639999999999993</v>
      </c>
      <c r="G42" s="92">
        <f t="shared" si="2"/>
        <v>2.1427999999999994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10.256500000000001</v>
      </c>
      <c r="F43" s="92">
        <f>IF(ISERROR(VLOOKUP($A$6,'% ставки за депозитами ДГ'!$A$10:$P$200,7,0)),"–",VLOOKUP($A$6,'% ставки за депозитами ДГ'!$A$10:$P$200,7,0))</f>
        <v>11.9238</v>
      </c>
      <c r="G43" s="92">
        <f t="shared" si="2"/>
        <v>1.6672999999999991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1.0646</v>
      </c>
      <c r="F44" s="99">
        <f>IF(ISERROR(VLOOKUP($A$6,'% ставки за депозитами ДГ'!$A$10:$P$200,12,0)),"–",VLOOKUP($A$6,'% ставки за депозитами ДГ'!$A$10:$P$200,12,0))</f>
        <v>1.1368</v>
      </c>
      <c r="G44" s="99">
        <f t="shared" si="2"/>
        <v>7.2200000000000042E-2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6" t="s">
        <v>114</v>
      </c>
      <c r="B46" s="187"/>
      <c r="C46" s="187"/>
      <c r="D46" s="187"/>
      <c r="E46" s="187"/>
      <c r="F46" s="187"/>
      <c r="G46" s="121" t="s">
        <v>173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132">
        <f>IF(ISERROR(VLOOKUP($A$6,'Банки та філії'!$A$10:$C$200,2,0)),,VLOOKUP($A$6,'Банки та філії'!$A$10:$C$200,2,0))</f>
        <v>1</v>
      </c>
    </row>
    <row r="49" spans="1:7">
      <c r="A49" s="115" t="s">
        <v>62</v>
      </c>
      <c r="B49" s="115"/>
      <c r="C49" s="107"/>
      <c r="D49" s="107"/>
      <c r="E49" s="116"/>
      <c r="F49" s="154"/>
      <c r="G49" s="155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9" t="s">
        <v>190</v>
      </c>
      <c r="B51" s="179"/>
      <c r="C51" s="179"/>
      <c r="D51" s="179"/>
      <c r="E51" s="179"/>
      <c r="F51" s="179"/>
      <c r="G51" s="153">
        <f>IF(ISERROR(VLOOKUP($A$6,'Банки та філії'!$A$11:$D$200,4,0)),,VLOOKUP($A$6,'Банки та філії'!$A$11:$D$200,4,0))</f>
        <v>151</v>
      </c>
    </row>
    <row r="107" spans="20:31"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20:31"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20:31"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20:31"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20:31"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20:31"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20:31"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20:31"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20:31"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20:31"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20:31"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20:31"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20:31"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20:31"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20:31"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20:31"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20:31"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20:31"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20:31"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20:31"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20:31"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20:31"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20:31"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20:31"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20:31"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20:31"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20:31"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20:31"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20:31"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20:31"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20:31"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20:31"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20:31"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20:31"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20:31"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20:31"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20:31"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20:31"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20:31"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20:31"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20:31"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20:31"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20:31"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20:31"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20:31"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20:31"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  <row r="153" spans="20:31"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</row>
    <row r="154" spans="20:31"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</row>
    <row r="155" spans="20:31"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</row>
    <row r="156" spans="20:31"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</row>
    <row r="157" spans="20:31"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</row>
    <row r="158" spans="20:31"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</row>
    <row r="159" spans="20:31"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</row>
    <row r="160" spans="20:31"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</row>
    <row r="161" spans="20:31"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</row>
    <row r="162" spans="20:31"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</row>
    <row r="163" spans="20:31"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</row>
    <row r="164" spans="20:31"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</row>
    <row r="165" spans="20:31"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</row>
    <row r="166" spans="20:31"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</row>
    <row r="167" spans="20:31"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</row>
    <row r="168" spans="20:31"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</row>
    <row r="169" spans="20:31"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</row>
    <row r="170" spans="20:31"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</row>
    <row r="171" spans="20:31"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</row>
    <row r="172" spans="20:31"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</row>
    <row r="173" spans="20:31"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</row>
    <row r="174" spans="20:31"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</row>
    <row r="175" spans="20:31"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</row>
    <row r="176" spans="20:31"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</row>
    <row r="177" spans="20:31"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3" t="s">
        <v>157</v>
      </c>
    </row>
    <row r="2" spans="1:16" ht="6" customHeight="1"/>
    <row r="3" spans="1:16">
      <c r="A3" s="118" t="s">
        <v>191</v>
      </c>
      <c r="B3" s="150"/>
      <c r="C3" s="150"/>
      <c r="D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>
      <c r="A4" s="149" t="s">
        <v>130</v>
      </c>
    </row>
    <row r="5" spans="1:16">
      <c r="A5" s="27" t="s">
        <v>128</v>
      </c>
    </row>
    <row r="6" spans="1:16">
      <c r="A6" s="266" t="s">
        <v>192</v>
      </c>
      <c r="B6" s="266" t="s">
        <v>193</v>
      </c>
      <c r="C6" s="266" t="s">
        <v>194</v>
      </c>
      <c r="D6" s="267" t="s">
        <v>270</v>
      </c>
      <c r="E6" s="267"/>
    </row>
    <row r="7" spans="1:16" ht="18.75" customHeight="1">
      <c r="A7" s="266"/>
      <c r="B7" s="266"/>
      <c r="C7" s="266"/>
      <c r="D7" s="266" t="s">
        <v>195</v>
      </c>
      <c r="E7" s="268" t="s">
        <v>173</v>
      </c>
    </row>
    <row r="8" spans="1:16">
      <c r="A8" s="266"/>
      <c r="B8" s="266"/>
      <c r="C8" s="266"/>
      <c r="D8" s="266"/>
      <c r="E8" s="266"/>
    </row>
    <row r="9" spans="1:16" s="2" customFormat="1" ht="13.8">
      <c r="A9" s="23">
        <v>1</v>
      </c>
      <c r="B9" s="148">
        <v>2</v>
      </c>
      <c r="C9" s="23">
        <v>3</v>
      </c>
      <c r="D9" s="148">
        <v>4</v>
      </c>
      <c r="E9" s="148">
        <v>5</v>
      </c>
    </row>
    <row r="10" spans="1:16" s="2" customFormat="1">
      <c r="A10" s="165">
        <v>2</v>
      </c>
      <c r="B10" s="167" t="s">
        <v>201</v>
      </c>
      <c r="C10" s="166">
        <v>322313</v>
      </c>
      <c r="D10" s="166">
        <v>47</v>
      </c>
      <c r="E10" s="166">
        <v>4</v>
      </c>
    </row>
    <row r="11" spans="1:16" s="2" customFormat="1">
      <c r="A11" s="165">
        <v>6</v>
      </c>
      <c r="B11" s="167" t="s">
        <v>202</v>
      </c>
      <c r="C11" s="166">
        <v>300465</v>
      </c>
      <c r="D11" s="166">
        <v>1163</v>
      </c>
      <c r="E11" s="166">
        <v>25</v>
      </c>
    </row>
    <row r="12" spans="1:16" s="2" customFormat="1">
      <c r="A12" s="165">
        <v>29</v>
      </c>
      <c r="B12" s="167" t="s">
        <v>219</v>
      </c>
      <c r="C12" s="166">
        <v>300119</v>
      </c>
      <c r="D12" s="166">
        <v>33</v>
      </c>
      <c r="E12" s="166">
        <v>1</v>
      </c>
    </row>
    <row r="13" spans="1:16" s="2" customFormat="1">
      <c r="A13" s="165">
        <v>36</v>
      </c>
      <c r="B13" s="167" t="s">
        <v>267</v>
      </c>
      <c r="C13" s="166">
        <v>300335</v>
      </c>
      <c r="D13" s="166">
        <v>330</v>
      </c>
      <c r="E13" s="166">
        <v>4</v>
      </c>
    </row>
    <row r="14" spans="1:16" s="2" customFormat="1">
      <c r="A14" s="165">
        <v>43</v>
      </c>
      <c r="B14" s="167" t="s">
        <v>203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259</v>
      </c>
      <c r="C15" s="166">
        <v>305299</v>
      </c>
      <c r="D15" s="166">
        <v>1113</v>
      </c>
      <c r="E15" s="166">
        <v>20</v>
      </c>
    </row>
    <row r="16" spans="1:16" s="2" customFormat="1">
      <c r="A16" s="165">
        <v>49</v>
      </c>
      <c r="B16" s="167" t="s">
        <v>204</v>
      </c>
      <c r="C16" s="166">
        <v>353100</v>
      </c>
      <c r="D16" s="166">
        <v>16</v>
      </c>
      <c r="E16" s="166">
        <v>0</v>
      </c>
    </row>
    <row r="17" spans="1:5" s="2" customFormat="1">
      <c r="A17" s="165">
        <v>62</v>
      </c>
      <c r="B17" s="167" t="s">
        <v>205</v>
      </c>
      <c r="C17" s="166">
        <v>339500</v>
      </c>
      <c r="D17" s="166">
        <v>96</v>
      </c>
      <c r="E17" s="166">
        <v>4</v>
      </c>
    </row>
    <row r="18" spans="1:5" s="2" customFormat="1">
      <c r="A18" s="165">
        <v>72</v>
      </c>
      <c r="B18" s="167" t="s">
        <v>232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252</v>
      </c>
      <c r="C19" s="166">
        <v>325365</v>
      </c>
      <c r="D19" s="166">
        <v>65</v>
      </c>
      <c r="E19" s="166">
        <v>2</v>
      </c>
    </row>
    <row r="20" spans="1:5" s="2" customFormat="1">
      <c r="A20" s="165">
        <v>91</v>
      </c>
      <c r="B20" s="167" t="s">
        <v>258</v>
      </c>
      <c r="C20" s="166">
        <v>325268</v>
      </c>
      <c r="D20" s="166">
        <v>19</v>
      </c>
      <c r="E20" s="166">
        <v>1</v>
      </c>
    </row>
    <row r="21" spans="1:5" s="2" customFormat="1">
      <c r="A21" s="165">
        <v>95</v>
      </c>
      <c r="B21" s="167" t="s">
        <v>253</v>
      </c>
      <c r="C21" s="166">
        <v>325990</v>
      </c>
      <c r="D21" s="166">
        <v>10</v>
      </c>
      <c r="E21" s="166">
        <v>1</v>
      </c>
    </row>
    <row r="22" spans="1:5" s="2" customFormat="1">
      <c r="A22" s="165">
        <v>96</v>
      </c>
      <c r="B22" s="167" t="s">
        <v>233</v>
      </c>
      <c r="C22" s="166">
        <v>307770</v>
      </c>
      <c r="D22" s="166">
        <v>197</v>
      </c>
      <c r="E22" s="166">
        <v>8</v>
      </c>
    </row>
    <row r="23" spans="1:5" s="2" customFormat="1">
      <c r="A23" s="165">
        <v>101</v>
      </c>
      <c r="B23" s="167" t="s">
        <v>206</v>
      </c>
      <c r="C23" s="166">
        <v>313849</v>
      </c>
      <c r="D23" s="166">
        <v>26</v>
      </c>
      <c r="E23" s="166">
        <v>0</v>
      </c>
    </row>
    <row r="24" spans="1:5" s="2" customFormat="1">
      <c r="A24" s="165">
        <v>105</v>
      </c>
      <c r="B24" s="167" t="s">
        <v>217</v>
      </c>
      <c r="C24" s="166">
        <v>328168</v>
      </c>
      <c r="D24" s="166">
        <v>47</v>
      </c>
      <c r="E24" s="166">
        <v>1</v>
      </c>
    </row>
    <row r="25" spans="1:5" s="2" customFormat="1" ht="15" customHeight="1">
      <c r="A25" s="165">
        <v>106</v>
      </c>
      <c r="B25" s="167" t="s">
        <v>207</v>
      </c>
      <c r="C25" s="166">
        <v>328209</v>
      </c>
      <c r="D25" s="166">
        <v>47</v>
      </c>
      <c r="E25" s="166">
        <v>1</v>
      </c>
    </row>
    <row r="26" spans="1:5" s="2" customFormat="1">
      <c r="A26" s="165">
        <v>113</v>
      </c>
      <c r="B26" s="167" t="s">
        <v>220</v>
      </c>
      <c r="C26" s="166">
        <v>331489</v>
      </c>
      <c r="D26" s="166">
        <v>73</v>
      </c>
      <c r="E26" s="166">
        <v>0</v>
      </c>
    </row>
    <row r="27" spans="1:5" s="2" customFormat="1">
      <c r="A27" s="165">
        <v>115</v>
      </c>
      <c r="B27" s="167" t="s">
        <v>239</v>
      </c>
      <c r="C27" s="166">
        <v>334851</v>
      </c>
      <c r="D27" s="166">
        <v>223</v>
      </c>
      <c r="E27" s="166">
        <v>2</v>
      </c>
    </row>
    <row r="28" spans="1:5" s="2" customFormat="1">
      <c r="A28" s="165">
        <v>123</v>
      </c>
      <c r="B28" s="167" t="s">
        <v>234</v>
      </c>
      <c r="C28" s="166">
        <v>351607</v>
      </c>
      <c r="D28" s="166">
        <v>16</v>
      </c>
      <c r="E28" s="166">
        <v>0</v>
      </c>
    </row>
    <row r="29" spans="1:5" s="2" customFormat="1">
      <c r="A29" s="165">
        <v>128</v>
      </c>
      <c r="B29" s="167" t="s">
        <v>221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235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222</v>
      </c>
      <c r="C31" s="166">
        <v>353489</v>
      </c>
      <c r="D31" s="166">
        <v>47</v>
      </c>
      <c r="E31" s="166">
        <v>3</v>
      </c>
    </row>
    <row r="32" spans="1:5" s="2" customFormat="1">
      <c r="A32" s="165">
        <v>136</v>
      </c>
      <c r="B32" s="167" t="s">
        <v>240</v>
      </c>
      <c r="C32" s="166">
        <v>351005</v>
      </c>
      <c r="D32" s="166">
        <v>220</v>
      </c>
      <c r="E32" s="166">
        <v>7</v>
      </c>
    </row>
    <row r="33" spans="1:5" s="2" customFormat="1">
      <c r="A33" s="165">
        <v>142</v>
      </c>
      <c r="B33" s="167" t="s">
        <v>241</v>
      </c>
      <c r="C33" s="166">
        <v>336310</v>
      </c>
      <c r="D33" s="166">
        <v>72</v>
      </c>
      <c r="E33" s="166">
        <v>2</v>
      </c>
    </row>
    <row r="34" spans="1:5" s="2" customFormat="1">
      <c r="A34" s="165">
        <v>143</v>
      </c>
      <c r="B34" s="167" t="s">
        <v>223</v>
      </c>
      <c r="C34" s="166">
        <v>312248</v>
      </c>
      <c r="D34" s="166">
        <v>38</v>
      </c>
      <c r="E34" s="166">
        <v>34</v>
      </c>
    </row>
    <row r="35" spans="1:5" s="2" customFormat="1">
      <c r="A35" s="165">
        <v>146</v>
      </c>
      <c r="B35" s="167" t="s">
        <v>264</v>
      </c>
      <c r="C35" s="166">
        <v>320371</v>
      </c>
      <c r="D35" s="166">
        <v>13</v>
      </c>
      <c r="E35" s="166">
        <v>0</v>
      </c>
    </row>
    <row r="36" spans="1:5" s="2" customFormat="1">
      <c r="A36" s="165">
        <v>153</v>
      </c>
      <c r="B36" s="167" t="s">
        <v>224</v>
      </c>
      <c r="C36" s="166">
        <v>380838</v>
      </c>
      <c r="D36" s="166">
        <v>39</v>
      </c>
      <c r="E36" s="166">
        <v>1</v>
      </c>
    </row>
    <row r="37" spans="1:5" s="2" customFormat="1">
      <c r="A37" s="165">
        <v>171</v>
      </c>
      <c r="B37" s="167" t="s">
        <v>254</v>
      </c>
      <c r="C37" s="166">
        <v>300614</v>
      </c>
      <c r="D37" s="166">
        <v>126</v>
      </c>
      <c r="E37" s="166">
        <v>2</v>
      </c>
    </row>
    <row r="38" spans="1:5" s="2" customFormat="1">
      <c r="A38" s="165">
        <v>205</v>
      </c>
      <c r="B38" s="167" t="s">
        <v>208</v>
      </c>
      <c r="C38" s="166">
        <v>313582</v>
      </c>
      <c r="D38" s="166">
        <v>24</v>
      </c>
      <c r="E38" s="166">
        <v>0</v>
      </c>
    </row>
    <row r="39" spans="1:5" s="2" customFormat="1">
      <c r="A39" s="165">
        <v>231</v>
      </c>
      <c r="B39" s="167" t="s">
        <v>236</v>
      </c>
      <c r="C39" s="166">
        <v>322539</v>
      </c>
      <c r="D39" s="166">
        <v>19</v>
      </c>
      <c r="E39" s="166">
        <v>0</v>
      </c>
    </row>
    <row r="40" spans="1:5" s="2" customFormat="1">
      <c r="A40" s="165">
        <v>240</v>
      </c>
      <c r="B40" s="167" t="s">
        <v>265</v>
      </c>
      <c r="C40" s="166">
        <v>322540</v>
      </c>
      <c r="D40" s="166">
        <v>56</v>
      </c>
      <c r="E40" s="166">
        <v>1</v>
      </c>
    </row>
    <row r="41" spans="1:5" s="2" customFormat="1">
      <c r="A41" s="165">
        <v>242</v>
      </c>
      <c r="B41" s="167" t="s">
        <v>255</v>
      </c>
      <c r="C41" s="166">
        <v>322001</v>
      </c>
      <c r="D41" s="166">
        <v>13</v>
      </c>
      <c r="E41" s="166">
        <v>0</v>
      </c>
    </row>
    <row r="42" spans="1:5" s="2" customFormat="1">
      <c r="A42" s="165">
        <v>251</v>
      </c>
      <c r="B42" s="167" t="s">
        <v>209</v>
      </c>
      <c r="C42" s="166">
        <v>300658</v>
      </c>
      <c r="D42" s="166">
        <v>15</v>
      </c>
      <c r="E42" s="166">
        <v>0</v>
      </c>
    </row>
    <row r="43" spans="1:5" s="2" customFormat="1">
      <c r="A43" s="165">
        <v>270</v>
      </c>
      <c r="B43" s="167" t="s">
        <v>237</v>
      </c>
      <c r="C43" s="166">
        <v>305749</v>
      </c>
      <c r="D43" s="166">
        <v>33</v>
      </c>
      <c r="E43" s="166">
        <v>1</v>
      </c>
    </row>
    <row r="44" spans="1:5" s="2" customFormat="1">
      <c r="A44" s="165">
        <v>272</v>
      </c>
      <c r="B44" s="167" t="s">
        <v>266</v>
      </c>
      <c r="C44" s="166">
        <v>300346</v>
      </c>
      <c r="D44" s="166">
        <v>138</v>
      </c>
      <c r="E44" s="166">
        <v>7</v>
      </c>
    </row>
    <row r="45" spans="1:5" s="2" customFormat="1">
      <c r="A45" s="165">
        <v>274</v>
      </c>
      <c r="B45" s="167" t="s">
        <v>210</v>
      </c>
      <c r="C45" s="166">
        <v>320478</v>
      </c>
      <c r="D45" s="166">
        <v>215</v>
      </c>
      <c r="E45" s="166">
        <v>9</v>
      </c>
    </row>
    <row r="46" spans="1:5" s="2" customFormat="1">
      <c r="A46" s="165">
        <v>286</v>
      </c>
      <c r="B46" s="167" t="s">
        <v>242</v>
      </c>
      <c r="C46" s="166">
        <v>306500</v>
      </c>
      <c r="D46" s="166">
        <v>30</v>
      </c>
      <c r="E46" s="166">
        <v>0</v>
      </c>
    </row>
    <row r="47" spans="1:5" s="2" customFormat="1">
      <c r="A47" s="165">
        <v>288</v>
      </c>
      <c r="B47" s="167" t="s">
        <v>211</v>
      </c>
      <c r="C47" s="166">
        <v>300647</v>
      </c>
      <c r="D47" s="166">
        <v>3</v>
      </c>
      <c r="E47" s="166">
        <v>0</v>
      </c>
    </row>
    <row r="48" spans="1:5" s="2" customFormat="1">
      <c r="A48" s="165">
        <v>290</v>
      </c>
      <c r="B48" s="167" t="s">
        <v>225</v>
      </c>
      <c r="C48" s="166">
        <v>300506</v>
      </c>
      <c r="D48" s="166">
        <v>11</v>
      </c>
      <c r="E48" s="166">
        <v>0</v>
      </c>
    </row>
    <row r="49" spans="1:5" s="2" customFormat="1">
      <c r="A49" s="165">
        <v>295</v>
      </c>
      <c r="B49" s="167" t="s">
        <v>243</v>
      </c>
      <c r="C49" s="166">
        <v>300539</v>
      </c>
      <c r="D49" s="166">
        <v>0</v>
      </c>
      <c r="E49" s="166">
        <v>0</v>
      </c>
    </row>
    <row r="50" spans="1:5" s="2" customFormat="1">
      <c r="A50" s="165">
        <v>296</v>
      </c>
      <c r="B50" s="167" t="s">
        <v>212</v>
      </c>
      <c r="C50" s="166">
        <v>300528</v>
      </c>
      <c r="D50" s="166">
        <v>69</v>
      </c>
      <c r="E50" s="166">
        <v>4</v>
      </c>
    </row>
    <row r="51" spans="1:5" s="2" customFormat="1">
      <c r="A51" s="165">
        <v>297</v>
      </c>
      <c r="B51" s="167" t="s">
        <v>226</v>
      </c>
      <c r="C51" s="166">
        <v>300584</v>
      </c>
      <c r="D51" s="166">
        <v>0</v>
      </c>
      <c r="E51" s="166">
        <v>0</v>
      </c>
    </row>
    <row r="52" spans="1:5" s="2" customFormat="1">
      <c r="A52" s="165">
        <v>298</v>
      </c>
      <c r="B52" s="167" t="s">
        <v>213</v>
      </c>
      <c r="C52" s="166">
        <v>320984</v>
      </c>
      <c r="D52" s="166">
        <v>4</v>
      </c>
      <c r="E52" s="166">
        <v>0</v>
      </c>
    </row>
    <row r="53" spans="1:5" s="2" customFormat="1">
      <c r="A53" s="165">
        <v>305</v>
      </c>
      <c r="B53" s="167" t="s">
        <v>214</v>
      </c>
      <c r="C53" s="166">
        <v>307123</v>
      </c>
      <c r="D53" s="166">
        <v>34</v>
      </c>
      <c r="E53" s="166">
        <v>0</v>
      </c>
    </row>
    <row r="54" spans="1:5" s="2" customFormat="1">
      <c r="A54" s="165">
        <v>311</v>
      </c>
      <c r="B54" s="167" t="s">
        <v>244</v>
      </c>
      <c r="C54" s="166">
        <v>380106</v>
      </c>
      <c r="D54" s="166">
        <v>0</v>
      </c>
      <c r="E54" s="166">
        <v>0</v>
      </c>
    </row>
    <row r="55" spans="1:5" s="2" customFormat="1" ht="28.8">
      <c r="A55" s="165">
        <v>313</v>
      </c>
      <c r="B55" s="167" t="s">
        <v>245</v>
      </c>
      <c r="C55" s="166">
        <v>380883</v>
      </c>
      <c r="D55" s="166">
        <v>0</v>
      </c>
      <c r="E55" s="166">
        <v>0</v>
      </c>
    </row>
    <row r="56" spans="1:5" s="2" customFormat="1" ht="28.8">
      <c r="A56" s="165">
        <v>320</v>
      </c>
      <c r="B56" s="167" t="s">
        <v>260</v>
      </c>
      <c r="C56" s="166">
        <v>380281</v>
      </c>
      <c r="D56" s="166">
        <v>29</v>
      </c>
      <c r="E56" s="166">
        <v>1</v>
      </c>
    </row>
    <row r="57" spans="1:5" s="2" customFormat="1">
      <c r="A57" s="165">
        <v>329</v>
      </c>
      <c r="B57" s="167" t="s">
        <v>246</v>
      </c>
      <c r="C57" s="166">
        <v>380366</v>
      </c>
      <c r="D57" s="166">
        <v>1</v>
      </c>
      <c r="E57" s="166">
        <v>0</v>
      </c>
    </row>
    <row r="58" spans="1:5" s="2" customFormat="1">
      <c r="A58" s="165">
        <v>331</v>
      </c>
      <c r="B58" s="167" t="s">
        <v>247</v>
      </c>
      <c r="C58" s="166">
        <v>380441</v>
      </c>
      <c r="D58" s="166">
        <v>0</v>
      </c>
      <c r="E58" s="166">
        <v>0</v>
      </c>
    </row>
    <row r="59" spans="1:5" s="2" customFormat="1">
      <c r="A59" s="165">
        <v>381</v>
      </c>
      <c r="B59" s="167" t="s">
        <v>227</v>
      </c>
      <c r="C59" s="166">
        <v>313009</v>
      </c>
      <c r="D59" s="166">
        <v>8</v>
      </c>
      <c r="E59" s="166">
        <v>0</v>
      </c>
    </row>
    <row r="60" spans="1:5" s="2" customFormat="1">
      <c r="A60" s="165">
        <v>386</v>
      </c>
      <c r="B60" s="167" t="s">
        <v>256</v>
      </c>
      <c r="C60" s="166">
        <v>380526</v>
      </c>
      <c r="D60" s="166">
        <v>31</v>
      </c>
      <c r="E60" s="166">
        <v>1</v>
      </c>
    </row>
    <row r="61" spans="1:5" s="2" customFormat="1">
      <c r="A61" s="165">
        <v>387</v>
      </c>
      <c r="B61" s="167" t="s">
        <v>268</v>
      </c>
      <c r="C61" s="166">
        <v>380548</v>
      </c>
      <c r="D61" s="166">
        <v>6</v>
      </c>
      <c r="E61" s="166">
        <v>0</v>
      </c>
    </row>
    <row r="62" spans="1:5" s="2" customFormat="1">
      <c r="A62" s="165">
        <v>389</v>
      </c>
      <c r="B62" s="167" t="s">
        <v>228</v>
      </c>
      <c r="C62" s="166">
        <v>380582</v>
      </c>
      <c r="D62" s="166">
        <v>14</v>
      </c>
      <c r="E62" s="166">
        <v>0</v>
      </c>
    </row>
    <row r="63" spans="1:5" s="2" customFormat="1">
      <c r="A63" s="165">
        <v>392</v>
      </c>
      <c r="B63" s="167" t="s">
        <v>215</v>
      </c>
      <c r="C63" s="166">
        <v>380634</v>
      </c>
      <c r="D63" s="166">
        <v>150</v>
      </c>
      <c r="E63" s="166">
        <v>3</v>
      </c>
    </row>
    <row r="64" spans="1:5" s="2" customFormat="1">
      <c r="A64" s="165">
        <v>394</v>
      </c>
      <c r="B64" s="167" t="s">
        <v>248</v>
      </c>
      <c r="C64" s="166">
        <v>380645</v>
      </c>
      <c r="D64" s="166">
        <v>5</v>
      </c>
      <c r="E64" s="166">
        <v>0</v>
      </c>
    </row>
    <row r="65" spans="1:5" s="2" customFormat="1">
      <c r="A65" s="165">
        <v>395</v>
      </c>
      <c r="B65" s="167" t="s">
        <v>238</v>
      </c>
      <c r="C65" s="166">
        <v>377090</v>
      </c>
      <c r="D65" s="166">
        <v>4</v>
      </c>
      <c r="E65" s="166">
        <v>0</v>
      </c>
    </row>
    <row r="66" spans="1:5" s="2" customFormat="1">
      <c r="A66" s="165">
        <v>407</v>
      </c>
      <c r="B66" s="167" t="s">
        <v>249</v>
      </c>
      <c r="C66" s="166">
        <v>380731</v>
      </c>
      <c r="D66" s="166">
        <v>0</v>
      </c>
      <c r="E66" s="166">
        <v>0</v>
      </c>
    </row>
    <row r="67" spans="1:5" s="2" customFormat="1">
      <c r="A67" s="165">
        <v>455</v>
      </c>
      <c r="B67" s="167" t="s">
        <v>250</v>
      </c>
      <c r="C67" s="166">
        <v>380797</v>
      </c>
      <c r="D67" s="166">
        <v>0</v>
      </c>
      <c r="E67" s="166">
        <v>0</v>
      </c>
    </row>
    <row r="68" spans="1:5" s="2" customFormat="1">
      <c r="A68" s="165">
        <v>553</v>
      </c>
      <c r="B68" s="167" t="s">
        <v>218</v>
      </c>
      <c r="C68" s="166">
        <v>380946</v>
      </c>
      <c r="D68" s="166">
        <v>0</v>
      </c>
      <c r="E68" s="166">
        <v>0</v>
      </c>
    </row>
    <row r="69" spans="1:5" s="2" customFormat="1">
      <c r="A69" s="165">
        <v>634</v>
      </c>
      <c r="B69" s="167" t="s">
        <v>257</v>
      </c>
      <c r="C69" s="166">
        <v>339016</v>
      </c>
      <c r="D69" s="166">
        <v>0</v>
      </c>
      <c r="E69" s="166">
        <v>0</v>
      </c>
    </row>
    <row r="70" spans="1:5" s="2" customFormat="1">
      <c r="A70" s="165">
        <v>694</v>
      </c>
      <c r="B70" s="167" t="s">
        <v>229</v>
      </c>
      <c r="C70" s="166">
        <v>339050</v>
      </c>
      <c r="D70" s="166">
        <v>42</v>
      </c>
      <c r="E70" s="166">
        <v>1</v>
      </c>
    </row>
    <row r="71" spans="1:5" s="2" customFormat="1">
      <c r="A71" s="165">
        <v>774</v>
      </c>
      <c r="B71" s="167" t="s">
        <v>251</v>
      </c>
      <c r="C71" s="166">
        <v>339072</v>
      </c>
      <c r="D71" s="166">
        <v>15</v>
      </c>
      <c r="E71" s="166">
        <v>0</v>
      </c>
    </row>
    <row r="72" spans="1:5" s="2" customFormat="1">
      <c r="A72" s="165"/>
      <c r="B72" s="173" t="s">
        <v>269</v>
      </c>
      <c r="C72" s="174"/>
      <c r="D72" s="174">
        <v>5053</v>
      </c>
      <c r="E72" s="174">
        <v>151</v>
      </c>
    </row>
    <row r="73" spans="1:5" s="2" customFormat="1">
      <c r="A73" s="165"/>
      <c r="B73" s="173"/>
      <c r="C73" s="174"/>
      <c r="D73" s="174"/>
      <c r="E73" s="174"/>
    </row>
    <row r="74" spans="1:5" s="2" customFormat="1">
      <c r="A74" s="165"/>
      <c r="B74" s="167"/>
      <c r="C74" s="166"/>
      <c r="D74" s="166"/>
      <c r="E74" s="166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7"/>
      <c r="C77" s="166"/>
      <c r="D77" s="166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B79" s="169"/>
      <c r="C79" s="166"/>
      <c r="D79" s="172"/>
      <c r="E79" s="166"/>
    </row>
    <row r="80" spans="1:5" s="2" customFormat="1">
      <c r="A80" s="165"/>
      <c r="B80" s="167"/>
      <c r="C80" s="166"/>
      <c r="D80" s="166"/>
      <c r="E80" s="166"/>
    </row>
    <row r="81" spans="1:5" s="2" customFormat="1">
      <c r="A81" s="165"/>
      <c r="C81" s="166"/>
      <c r="D81" s="166"/>
      <c r="E81" s="166"/>
    </row>
    <row r="82" spans="1:5" s="2" customFormat="1">
      <c r="A82" s="165"/>
      <c r="C82" s="166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7"/>
      <c r="C87" s="166"/>
      <c r="D87" s="166"/>
      <c r="E87" s="166"/>
    </row>
    <row r="88" spans="1:5" s="2" customFormat="1">
      <c r="A88" s="165"/>
      <c r="B88" s="167"/>
      <c r="C88" s="166"/>
      <c r="D88" s="166"/>
      <c r="E88" s="166"/>
    </row>
    <row r="89" spans="1:5" s="2" customFormat="1">
      <c r="A89" s="165"/>
      <c r="B89" s="168"/>
      <c r="C89" s="166"/>
      <c r="D89" s="166"/>
      <c r="E89" s="166"/>
    </row>
    <row r="90" spans="1:5" s="2" customFormat="1">
      <c r="A90" s="165"/>
      <c r="B90" s="168"/>
      <c r="C90" s="166"/>
      <c r="D90" s="166"/>
      <c r="E90" s="166"/>
    </row>
    <row r="91" spans="1:5" s="2" customFormat="1">
      <c r="A91" s="165"/>
      <c r="B91" s="168"/>
      <c r="C91" s="166"/>
      <c r="D91" s="166"/>
      <c r="E91" s="166"/>
    </row>
    <row r="92" spans="1:5" s="2" customFormat="1">
      <c r="A92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8" customWidth="1"/>
    <col min="2" max="29" width="8.88671875" style="8" customWidth="1"/>
    <col min="30" max="16384" width="9.109375" style="8"/>
  </cols>
  <sheetData>
    <row r="1" spans="1:32">
      <c r="A1" s="13" t="s">
        <v>157</v>
      </c>
    </row>
    <row r="2" spans="1:32">
      <c r="A2" s="36"/>
    </row>
    <row r="3" spans="1:32" ht="50.25" customHeight="1">
      <c r="A3" s="269" t="s">
        <v>0</v>
      </c>
      <c r="B3" s="269" t="s">
        <v>120</v>
      </c>
      <c r="C3" s="269"/>
      <c r="D3" s="269"/>
      <c r="E3" s="269"/>
      <c r="F3" s="269"/>
      <c r="G3" s="269"/>
      <c r="H3" s="269" t="s">
        <v>121</v>
      </c>
      <c r="I3" s="269"/>
      <c r="J3" s="269"/>
      <c r="K3" s="269"/>
      <c r="L3" s="269"/>
      <c r="M3" s="269"/>
      <c r="N3" s="270" t="s">
        <v>131</v>
      </c>
      <c r="O3" s="270"/>
      <c r="P3" s="270"/>
      <c r="Q3" s="270"/>
      <c r="R3" s="270"/>
      <c r="S3" s="270"/>
      <c r="T3" s="270"/>
      <c r="U3" s="270"/>
      <c r="V3" s="270"/>
      <c r="W3" s="270"/>
      <c r="X3" s="270" t="s">
        <v>132</v>
      </c>
      <c r="Y3" s="270"/>
      <c r="Z3" s="270"/>
      <c r="AA3" s="270"/>
      <c r="AB3" s="270"/>
      <c r="AC3" s="270"/>
    </row>
    <row r="4" spans="1:32" s="10" customFormat="1" ht="56.25" customHeight="1">
      <c r="A4" s="269"/>
      <c r="B4" s="9" t="s">
        <v>133</v>
      </c>
      <c r="C4" s="9" t="s">
        <v>134</v>
      </c>
      <c r="D4" s="9" t="s">
        <v>135</v>
      </c>
      <c r="E4" s="9" t="s">
        <v>136</v>
      </c>
      <c r="F4" s="9" t="s">
        <v>137</v>
      </c>
      <c r="G4" s="9" t="s">
        <v>138</v>
      </c>
      <c r="H4" s="9" t="s">
        <v>139</v>
      </c>
      <c r="I4" s="9" t="s">
        <v>140</v>
      </c>
      <c r="J4" s="9" t="s">
        <v>141</v>
      </c>
      <c r="K4" s="9" t="s">
        <v>142</v>
      </c>
      <c r="L4" s="9" t="s">
        <v>143</v>
      </c>
      <c r="M4" s="9" t="s">
        <v>144</v>
      </c>
      <c r="N4" s="9" t="s">
        <v>145</v>
      </c>
      <c r="O4" s="9" t="s">
        <v>146</v>
      </c>
      <c r="P4" s="9" t="s">
        <v>183</v>
      </c>
      <c r="Q4" s="9" t="s">
        <v>147</v>
      </c>
      <c r="R4" s="9" t="s">
        <v>184</v>
      </c>
      <c r="S4" s="9" t="s">
        <v>148</v>
      </c>
      <c r="T4" s="9" t="s">
        <v>149</v>
      </c>
      <c r="U4" s="9" t="s">
        <v>185</v>
      </c>
      <c r="V4" s="9" t="s">
        <v>150</v>
      </c>
      <c r="W4" s="9" t="s">
        <v>186</v>
      </c>
      <c r="X4" s="9" t="s">
        <v>151</v>
      </c>
      <c r="Y4" s="9" t="s">
        <v>152</v>
      </c>
      <c r="Z4" s="9" t="s">
        <v>153</v>
      </c>
      <c r="AA4" s="9" t="s">
        <v>154</v>
      </c>
      <c r="AB4" s="9" t="s">
        <v>155</v>
      </c>
      <c r="AC4" s="9" t="s">
        <v>156</v>
      </c>
    </row>
    <row r="5" spans="1:32" s="10" customFormat="1" ht="15.6" hidden="1">
      <c r="A5" s="147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32" s="10" customFormat="1" ht="15.6" hidden="1">
      <c r="A6" s="147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32" s="10" customFormat="1" ht="15.6" hidden="1">
      <c r="A7" s="147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32" s="10" customFormat="1" ht="15.6" hidden="1">
      <c r="A8" s="14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32" s="10" customFormat="1" ht="15.6" hidden="1">
      <c r="A9" s="147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32" s="10" customFormat="1" ht="15.6">
      <c r="A10" s="11">
        <v>1</v>
      </c>
      <c r="B10" s="11">
        <v>2</v>
      </c>
      <c r="C10" s="11">
        <v>3</v>
      </c>
      <c r="D10" s="11">
        <v>4</v>
      </c>
      <c r="E10" s="11">
        <v>5</v>
      </c>
      <c r="F10" s="11">
        <v>6</v>
      </c>
      <c r="G10" s="11">
        <v>7</v>
      </c>
      <c r="H10" s="11">
        <v>8</v>
      </c>
      <c r="I10" s="11">
        <v>9</v>
      </c>
      <c r="J10" s="11">
        <v>10</v>
      </c>
      <c r="K10" s="11">
        <v>11</v>
      </c>
      <c r="L10" s="11">
        <v>12</v>
      </c>
      <c r="M10" s="11">
        <v>13</v>
      </c>
      <c r="N10" s="11">
        <v>14</v>
      </c>
      <c r="O10" s="11">
        <v>15</v>
      </c>
      <c r="P10" s="11">
        <v>16</v>
      </c>
      <c r="Q10" s="11">
        <v>17</v>
      </c>
      <c r="R10" s="11">
        <v>18</v>
      </c>
      <c r="S10" s="11">
        <v>19</v>
      </c>
      <c r="T10" s="11">
        <v>20</v>
      </c>
      <c r="U10" s="11">
        <v>21</v>
      </c>
      <c r="V10" s="11">
        <v>22</v>
      </c>
      <c r="W10" s="11">
        <v>23</v>
      </c>
      <c r="X10" s="11">
        <v>24</v>
      </c>
      <c r="Y10" s="11">
        <v>25</v>
      </c>
      <c r="Z10" s="11">
        <v>26</v>
      </c>
      <c r="AA10" s="11">
        <v>27</v>
      </c>
      <c r="AB10" s="11">
        <v>28</v>
      </c>
      <c r="AC10" s="11">
        <v>29</v>
      </c>
    </row>
    <row r="11" spans="1:32" hidden="1" outlineLevel="1">
      <c r="A11" s="12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2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2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2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2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2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2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2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2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2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2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2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2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2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2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2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2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2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2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2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2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2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2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2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2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2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2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2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2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2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2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2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2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2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2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2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2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2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2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2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2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2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2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2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2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2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2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2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2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2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2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2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2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2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2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2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2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2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2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2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2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2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2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2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2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2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2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2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2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2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2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2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2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2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2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2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2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2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2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2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2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2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2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2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2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2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2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2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2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2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2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2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2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2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2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2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2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2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2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2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2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2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2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2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2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2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2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2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2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2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2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2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2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2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2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2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2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2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2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2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2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2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2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2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2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2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2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2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2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2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2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2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2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2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2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2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2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2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2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2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2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2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2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2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2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2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2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2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2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2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2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2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2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2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collapsed="1">
      <c r="A165" s="12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>
      <c r="A166" s="12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>
      <c r="A167" s="12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>
      <c r="A168" s="12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>
      <c r="A169" s="12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>
      <c r="A170" s="12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>
      <c r="A171" s="12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>
      <c r="A172" s="12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>
      <c r="A173" s="12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>
      <c r="A174" s="12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>
      <c r="A175" s="12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>
      <c r="A176" s="12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>
      <c r="A177" s="12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5" customWidth="1"/>
    <col min="7" max="7" width="12" style="15" customWidth="1"/>
    <col min="8" max="9" width="10.109375" style="15" customWidth="1"/>
    <col min="10" max="11" width="10.5546875" style="15" customWidth="1"/>
    <col min="12" max="13" width="10.109375" style="15" customWidth="1"/>
    <col min="14" max="14" width="12" style="15" customWidth="1"/>
    <col min="15" max="16" width="10.109375" style="15" customWidth="1"/>
    <col min="17" max="16384" width="9.109375" style="15"/>
  </cols>
  <sheetData>
    <row r="1" spans="1:19" ht="14.4">
      <c r="A1" s="14" t="s">
        <v>157</v>
      </c>
    </row>
    <row r="2" spans="1:19" ht="5.25" customHeight="1"/>
    <row r="3" spans="1:19">
      <c r="A3" s="118" t="s">
        <v>32</v>
      </c>
    </row>
    <row r="4" spans="1:19" ht="12.75" customHeight="1">
      <c r="A4" s="17" t="s">
        <v>130</v>
      </c>
    </row>
    <row r="5" spans="1:19" ht="12.75" customHeight="1">
      <c r="A5" s="18" t="s">
        <v>231</v>
      </c>
    </row>
    <row r="6" spans="1:19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19" s="19" customFormat="1" ht="12.75" customHeigh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19" s="20" customFormat="1" ht="28.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19" s="20" customFormat="1" ht="90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19" s="20" customFormat="1" ht="12.75" customHeight="1" collapsed="1">
      <c r="A10" s="21">
        <v>1</v>
      </c>
      <c r="B10" s="21">
        <v>2</v>
      </c>
      <c r="C10" s="21">
        <v>3</v>
      </c>
      <c r="D10" s="21">
        <v>4</v>
      </c>
      <c r="E10" s="21">
        <v>5</v>
      </c>
      <c r="F10" s="21">
        <v>6</v>
      </c>
      <c r="G10" s="21">
        <v>7</v>
      </c>
      <c r="H10" s="21">
        <v>8</v>
      </c>
      <c r="I10" s="21">
        <v>9</v>
      </c>
      <c r="J10" s="21">
        <v>10</v>
      </c>
      <c r="K10" s="21">
        <v>11</v>
      </c>
      <c r="L10" s="21">
        <v>12</v>
      </c>
      <c r="M10" s="21">
        <v>13</v>
      </c>
      <c r="N10" s="21">
        <v>14</v>
      </c>
      <c r="O10" s="21">
        <v>15</v>
      </c>
      <c r="P10" s="21">
        <v>16</v>
      </c>
    </row>
    <row r="11" spans="1:19" hidden="1" outlineLevel="1">
      <c r="A11" s="22">
        <v>40544</v>
      </c>
      <c r="B11" s="15">
        <v>5601.1775941100004</v>
      </c>
      <c r="C11" s="15">
        <v>1.70167253</v>
      </c>
      <c r="D11" s="15">
        <v>0</v>
      </c>
      <c r="E11" s="15">
        <v>1.70167253</v>
      </c>
      <c r="F11" s="15">
        <v>0</v>
      </c>
      <c r="G11" s="15">
        <v>0</v>
      </c>
      <c r="H11" s="15">
        <v>0</v>
      </c>
      <c r="I11" s="15">
        <v>1366.9351742199999</v>
      </c>
      <c r="J11" s="15">
        <v>43.231808979999997</v>
      </c>
      <c r="K11" s="15">
        <v>1323.70336524</v>
      </c>
      <c r="L11" s="15">
        <v>4232.5407473599998</v>
      </c>
      <c r="M11" s="15">
        <v>4229.6436502200004</v>
      </c>
      <c r="N11" s="15">
        <v>2.8970971400000001</v>
      </c>
      <c r="O11" s="15">
        <v>228.99270540000001</v>
      </c>
      <c r="P11" s="15">
        <v>0.27573149000000002</v>
      </c>
    </row>
    <row r="12" spans="1:19" hidden="1" outlineLevel="1">
      <c r="A12" s="22">
        <v>40575</v>
      </c>
      <c r="B12" s="122">
        <v>5578.5312709</v>
      </c>
      <c r="C12" s="122">
        <v>1.70043425</v>
      </c>
      <c r="D12" s="122">
        <v>2.2000000000000001E-7</v>
      </c>
      <c r="E12" s="122">
        <v>1.70043403</v>
      </c>
      <c r="F12" s="122">
        <v>0</v>
      </c>
      <c r="G12" s="122">
        <v>0</v>
      </c>
      <c r="H12" s="122">
        <v>0</v>
      </c>
      <c r="I12" s="122">
        <v>1357.3828647</v>
      </c>
      <c r="J12" s="122">
        <v>14.087677149999999</v>
      </c>
      <c r="K12" s="122">
        <v>1343.29518755</v>
      </c>
      <c r="L12" s="122">
        <v>4219.4479719499996</v>
      </c>
      <c r="M12" s="122">
        <v>4216.7635513200003</v>
      </c>
      <c r="N12" s="122">
        <v>2.68442063</v>
      </c>
      <c r="O12" s="122">
        <v>244.07994694000001</v>
      </c>
      <c r="P12" s="122">
        <v>0.27261352</v>
      </c>
      <c r="Q12" s="122"/>
      <c r="R12" s="122"/>
      <c r="S12" s="122"/>
    </row>
    <row r="13" spans="1:19" hidden="1" outlineLevel="1">
      <c r="A13" s="22">
        <v>40603</v>
      </c>
      <c r="B13" s="122">
        <v>5590.7542011699998</v>
      </c>
      <c r="C13" s="122">
        <v>1.6980835400000001</v>
      </c>
      <c r="D13" s="122">
        <v>0</v>
      </c>
      <c r="E13" s="122">
        <v>1.6980835400000001</v>
      </c>
      <c r="F13" s="122">
        <v>0</v>
      </c>
      <c r="G13" s="122">
        <v>0</v>
      </c>
      <c r="H13" s="122">
        <v>0</v>
      </c>
      <c r="I13" s="122">
        <v>1375.9253084899999</v>
      </c>
      <c r="J13" s="122">
        <v>13.809196030000001</v>
      </c>
      <c r="K13" s="122">
        <v>1362.1161124600001</v>
      </c>
      <c r="L13" s="122">
        <v>4213.1308091399997</v>
      </c>
      <c r="M13" s="122">
        <v>4210.4221863700004</v>
      </c>
      <c r="N13" s="122">
        <v>2.7086227699999998</v>
      </c>
      <c r="O13" s="122">
        <v>256.40567897</v>
      </c>
      <c r="P13" s="122">
        <v>0.27249124000000002</v>
      </c>
      <c r="Q13" s="122"/>
      <c r="R13" s="122"/>
      <c r="S13" s="122"/>
    </row>
    <row r="14" spans="1:19" hidden="1" outlineLevel="1">
      <c r="A14" s="22">
        <v>40634</v>
      </c>
      <c r="B14" s="122">
        <v>5583.3677635000004</v>
      </c>
      <c r="C14" s="122">
        <v>1.6969969199999999</v>
      </c>
      <c r="D14" s="122">
        <v>1.0020000000000001E-5</v>
      </c>
      <c r="E14" s="122">
        <v>1.6969869</v>
      </c>
      <c r="F14" s="122">
        <v>0</v>
      </c>
      <c r="G14" s="122">
        <v>0</v>
      </c>
      <c r="H14" s="122">
        <v>0</v>
      </c>
      <c r="I14" s="122">
        <v>1367.82130125</v>
      </c>
      <c r="J14" s="122">
        <v>13.43085746</v>
      </c>
      <c r="K14" s="122">
        <v>1354.3904437900001</v>
      </c>
      <c r="L14" s="122">
        <v>4213.8494653300004</v>
      </c>
      <c r="M14" s="122">
        <v>4211.1167008399998</v>
      </c>
      <c r="N14" s="122">
        <v>2.7327644900000001</v>
      </c>
      <c r="O14" s="122">
        <v>234.86301273000001</v>
      </c>
      <c r="P14" s="122">
        <v>9.4598300000000007E-3</v>
      </c>
      <c r="Q14" s="122"/>
      <c r="R14" s="122"/>
      <c r="S14" s="122"/>
    </row>
    <row r="15" spans="1:19" hidden="1" outlineLevel="1">
      <c r="A15" s="22">
        <v>40664</v>
      </c>
      <c r="B15" s="122">
        <v>5570.1016376500002</v>
      </c>
      <c r="C15" s="122">
        <v>1.9142057100000001</v>
      </c>
      <c r="D15" s="122">
        <v>0</v>
      </c>
      <c r="E15" s="122">
        <v>1.9142057100000001</v>
      </c>
      <c r="F15" s="122">
        <v>0</v>
      </c>
      <c r="G15" s="122">
        <v>0</v>
      </c>
      <c r="H15" s="122">
        <v>0</v>
      </c>
      <c r="I15" s="122">
        <v>1364.3325594600001</v>
      </c>
      <c r="J15" s="122">
        <v>11.815896240000001</v>
      </c>
      <c r="K15" s="122">
        <v>1352.5166632200001</v>
      </c>
      <c r="L15" s="122">
        <v>4203.8548724800003</v>
      </c>
      <c r="M15" s="122">
        <v>4201.0978060400003</v>
      </c>
      <c r="N15" s="122">
        <v>2.75706644</v>
      </c>
      <c r="O15" s="122">
        <v>226.63408681000001</v>
      </c>
      <c r="P15" s="122">
        <v>9.3623899999999999E-3</v>
      </c>
      <c r="Q15" s="122"/>
      <c r="R15" s="122"/>
      <c r="S15" s="122"/>
    </row>
    <row r="16" spans="1:19" hidden="1" outlineLevel="1">
      <c r="A16" s="22">
        <v>40695</v>
      </c>
      <c r="B16" s="122">
        <v>5351.7523307399997</v>
      </c>
      <c r="C16" s="122">
        <v>1.91415793</v>
      </c>
      <c r="D16" s="122">
        <v>0</v>
      </c>
      <c r="E16" s="122">
        <v>1.91415793</v>
      </c>
      <c r="F16" s="122">
        <v>0</v>
      </c>
      <c r="G16" s="122">
        <v>0</v>
      </c>
      <c r="H16" s="122">
        <v>0</v>
      </c>
      <c r="I16" s="122">
        <v>1165.9737315</v>
      </c>
      <c r="J16" s="122">
        <v>11.22690195</v>
      </c>
      <c r="K16" s="122">
        <v>1154.74682955</v>
      </c>
      <c r="L16" s="122">
        <v>4183.8644413100001</v>
      </c>
      <c r="M16" s="122">
        <v>4181.08512161</v>
      </c>
      <c r="N16" s="122">
        <v>2.7793196999999998</v>
      </c>
      <c r="O16" s="122">
        <v>204.20205079999999</v>
      </c>
      <c r="P16" s="122">
        <v>1.253257E-2</v>
      </c>
      <c r="Q16" s="122"/>
      <c r="R16" s="122"/>
      <c r="S16" s="122"/>
    </row>
    <row r="17" spans="1:19" hidden="1" outlineLevel="1">
      <c r="A17" s="22">
        <v>40725</v>
      </c>
      <c r="B17" s="122">
        <v>5330.5784560000002</v>
      </c>
      <c r="C17" s="122">
        <v>1.8977379000000001</v>
      </c>
      <c r="D17" s="122">
        <v>0</v>
      </c>
      <c r="E17" s="122">
        <v>1.8977379000000001</v>
      </c>
      <c r="F17" s="122">
        <v>0</v>
      </c>
      <c r="G17" s="122">
        <v>0</v>
      </c>
      <c r="H17" s="122">
        <v>0</v>
      </c>
      <c r="I17" s="122">
        <v>1172.3825734300001</v>
      </c>
      <c r="J17" s="122">
        <v>11.050125359999999</v>
      </c>
      <c r="K17" s="122">
        <v>1161.3324480700001</v>
      </c>
      <c r="L17" s="122">
        <v>4156.2981446699996</v>
      </c>
      <c r="M17" s="122">
        <v>4153.4957987999996</v>
      </c>
      <c r="N17" s="122">
        <v>2.8023458699999999</v>
      </c>
      <c r="O17" s="122">
        <v>209.87179850000001</v>
      </c>
      <c r="P17" s="122">
        <v>1.2522409999999999E-2</v>
      </c>
      <c r="Q17" s="122"/>
      <c r="R17" s="122"/>
      <c r="S17" s="122"/>
    </row>
    <row r="18" spans="1:19" hidden="1" outlineLevel="1">
      <c r="A18" s="22">
        <v>40756</v>
      </c>
      <c r="B18" s="122">
        <v>5311.3618599000001</v>
      </c>
      <c r="C18" s="122">
        <v>0.69457477999999995</v>
      </c>
      <c r="D18" s="122">
        <v>0</v>
      </c>
      <c r="E18" s="122">
        <v>0.69457477999999995</v>
      </c>
      <c r="F18" s="122">
        <v>0</v>
      </c>
      <c r="G18" s="122">
        <v>0</v>
      </c>
      <c r="H18" s="122">
        <v>0</v>
      </c>
      <c r="I18" s="122">
        <v>1192.20295274</v>
      </c>
      <c r="J18" s="122">
        <v>16.1211424</v>
      </c>
      <c r="K18" s="122">
        <v>1176.0818103399999</v>
      </c>
      <c r="L18" s="122">
        <v>4118.4643323800001</v>
      </c>
      <c r="M18" s="122">
        <v>4115.6369046099999</v>
      </c>
      <c r="N18" s="122">
        <v>2.8274277699999999</v>
      </c>
      <c r="O18" s="122">
        <v>217.03456484</v>
      </c>
      <c r="P18" s="122">
        <v>5.5833799999999998E-3</v>
      </c>
      <c r="Q18" s="122"/>
      <c r="R18" s="122"/>
      <c r="S18" s="122"/>
    </row>
    <row r="19" spans="1:19" hidden="1" outlineLevel="1">
      <c r="A19" s="22">
        <v>40787</v>
      </c>
      <c r="B19" s="122">
        <v>5229.4568099899998</v>
      </c>
      <c r="C19" s="122">
        <v>0.61170446000000001</v>
      </c>
      <c r="D19" s="122">
        <v>0</v>
      </c>
      <c r="E19" s="122">
        <v>0.61170446000000001</v>
      </c>
      <c r="F19" s="122">
        <v>0</v>
      </c>
      <c r="G19" s="122">
        <v>0</v>
      </c>
      <c r="H19" s="122">
        <v>0</v>
      </c>
      <c r="I19" s="122">
        <v>1167.56027479</v>
      </c>
      <c r="J19" s="122">
        <v>16.17251225</v>
      </c>
      <c r="K19" s="122">
        <v>1151.38776254</v>
      </c>
      <c r="L19" s="122">
        <v>4061.28483074</v>
      </c>
      <c r="M19" s="122">
        <v>4058.4339179399999</v>
      </c>
      <c r="N19" s="122">
        <v>2.8509128000000001</v>
      </c>
      <c r="O19" s="122">
        <v>205.33566289999999</v>
      </c>
      <c r="P19" s="122">
        <v>5.4874099999999999E-3</v>
      </c>
      <c r="Q19" s="122"/>
      <c r="R19" s="122"/>
      <c r="S19" s="122"/>
    </row>
    <row r="20" spans="1:19" hidden="1" outlineLevel="1">
      <c r="A20" s="22">
        <v>40817</v>
      </c>
      <c r="B20" s="122">
        <v>5245.8965091299997</v>
      </c>
      <c r="C20" s="122">
        <v>0.53479765999999995</v>
      </c>
      <c r="D20" s="122">
        <v>0</v>
      </c>
      <c r="E20" s="122">
        <v>0.53479765999999995</v>
      </c>
      <c r="F20" s="122">
        <v>0</v>
      </c>
      <c r="G20" s="122">
        <v>0</v>
      </c>
      <c r="H20" s="122">
        <v>0</v>
      </c>
      <c r="I20" s="122">
        <v>1195.1730224600001</v>
      </c>
      <c r="J20" s="122">
        <v>20.93831569</v>
      </c>
      <c r="K20" s="122">
        <v>1174.23470677</v>
      </c>
      <c r="L20" s="122">
        <v>4050.18868901</v>
      </c>
      <c r="M20" s="122">
        <v>4050.0307937399998</v>
      </c>
      <c r="N20" s="122">
        <v>0.15789527</v>
      </c>
      <c r="O20" s="122">
        <v>214.34980166</v>
      </c>
      <c r="P20" s="122">
        <v>5.8802699999999999E-3</v>
      </c>
      <c r="Q20" s="122"/>
      <c r="R20" s="122"/>
      <c r="S20" s="122"/>
    </row>
    <row r="21" spans="1:19" hidden="1" outlineLevel="1">
      <c r="A21" s="22">
        <v>40848</v>
      </c>
      <c r="B21" s="122">
        <v>5129.62449982</v>
      </c>
      <c r="C21" s="122">
        <v>0.51106735999999997</v>
      </c>
      <c r="D21" s="122">
        <v>0</v>
      </c>
      <c r="E21" s="122">
        <v>0.51106735999999997</v>
      </c>
      <c r="F21" s="122">
        <v>0</v>
      </c>
      <c r="G21" s="122">
        <v>0</v>
      </c>
      <c r="H21" s="122">
        <v>0</v>
      </c>
      <c r="I21" s="122">
        <v>1167.8126732999999</v>
      </c>
      <c r="J21" s="122">
        <v>28.798667120000001</v>
      </c>
      <c r="K21" s="122">
        <v>1139.01400618</v>
      </c>
      <c r="L21" s="122">
        <v>3961.3007591599999</v>
      </c>
      <c r="M21" s="122">
        <v>3961.1453159299999</v>
      </c>
      <c r="N21" s="122">
        <v>0.15544322999999999</v>
      </c>
      <c r="O21" s="122">
        <v>205.87637476</v>
      </c>
      <c r="P21" s="122">
        <v>5.70967E-3</v>
      </c>
      <c r="Q21" s="122"/>
      <c r="R21" s="122"/>
      <c r="S21" s="122"/>
    </row>
    <row r="22" spans="1:19" hidden="1" outlineLevel="1">
      <c r="A22" s="22">
        <v>40878</v>
      </c>
      <c r="B22" s="122">
        <v>4859.8951909799998</v>
      </c>
      <c r="C22" s="122">
        <v>0.49762029000000002</v>
      </c>
      <c r="D22" s="122">
        <v>0</v>
      </c>
      <c r="E22" s="122">
        <v>0.49762029000000002</v>
      </c>
      <c r="F22" s="122">
        <v>0</v>
      </c>
      <c r="G22" s="122">
        <v>0</v>
      </c>
      <c r="H22" s="122">
        <v>0</v>
      </c>
      <c r="I22" s="122">
        <v>1139.0146013399999</v>
      </c>
      <c r="J22" s="122">
        <v>33.736752029999998</v>
      </c>
      <c r="K22" s="122">
        <v>1105.27784931</v>
      </c>
      <c r="L22" s="122">
        <v>3720.3829693500002</v>
      </c>
      <c r="M22" s="122">
        <v>3720.2290487300002</v>
      </c>
      <c r="N22" s="122">
        <v>0.15392062000000001</v>
      </c>
      <c r="O22" s="122">
        <v>253.73085143</v>
      </c>
      <c r="P22" s="122">
        <v>5.6176000000000004E-3</v>
      </c>
      <c r="Q22" s="122"/>
      <c r="R22" s="122"/>
      <c r="S22" s="122"/>
    </row>
    <row r="23" spans="1:19" hidden="1" outlineLevel="1">
      <c r="A23" s="22">
        <v>40909</v>
      </c>
      <c r="B23" s="122">
        <v>4812.1904106399998</v>
      </c>
      <c r="C23" s="122">
        <v>0.47495844999999998</v>
      </c>
      <c r="D23" s="122">
        <v>0</v>
      </c>
      <c r="E23" s="122">
        <v>0.47495844999999998</v>
      </c>
      <c r="F23" s="122">
        <v>0.16009817000000001</v>
      </c>
      <c r="G23" s="122">
        <v>0</v>
      </c>
      <c r="H23" s="122">
        <v>0.16009817000000001</v>
      </c>
      <c r="I23" s="122">
        <v>1126.65877703</v>
      </c>
      <c r="J23" s="122">
        <v>34.124889369999998</v>
      </c>
      <c r="K23" s="122">
        <v>1092.5338876599999</v>
      </c>
      <c r="L23" s="122">
        <v>3684.8965769900001</v>
      </c>
      <c r="M23" s="122">
        <v>3684.7458610200001</v>
      </c>
      <c r="N23" s="122">
        <v>0.15071597</v>
      </c>
      <c r="O23" s="122">
        <v>260.60854726999997</v>
      </c>
      <c r="P23" s="122">
        <v>5.9114199999999997E-3</v>
      </c>
      <c r="Q23" s="122"/>
      <c r="R23" s="122"/>
      <c r="S23" s="122"/>
    </row>
    <row r="24" spans="1:19" hidden="1" outlineLevel="1">
      <c r="A24" s="22">
        <v>40940</v>
      </c>
      <c r="B24" s="122">
        <v>4756.3844006400004</v>
      </c>
      <c r="C24" s="122">
        <v>0.64897846000000003</v>
      </c>
      <c r="D24" s="122">
        <v>0</v>
      </c>
      <c r="E24" s="122">
        <v>0.64897846000000003</v>
      </c>
      <c r="F24" s="122">
        <v>0.15205423000000001</v>
      </c>
      <c r="G24" s="122">
        <v>0</v>
      </c>
      <c r="H24" s="122">
        <v>0.15205423000000001</v>
      </c>
      <c r="I24" s="122">
        <v>1103.5623218200001</v>
      </c>
      <c r="J24" s="122">
        <v>34.476026730000001</v>
      </c>
      <c r="K24" s="122">
        <v>1069.08629509</v>
      </c>
      <c r="L24" s="122">
        <v>3652.0210461299998</v>
      </c>
      <c r="M24" s="122">
        <v>3651.8724596299999</v>
      </c>
      <c r="N24" s="122">
        <v>0.14858650000000001</v>
      </c>
      <c r="O24" s="122">
        <v>239.74038499</v>
      </c>
      <c r="P24" s="122">
        <v>6.2845000000000002E-3</v>
      </c>
      <c r="Q24" s="122"/>
      <c r="R24" s="122"/>
      <c r="S24" s="122"/>
    </row>
    <row r="25" spans="1:19" hidden="1" outlineLevel="1">
      <c r="A25" s="22">
        <v>40969</v>
      </c>
      <c r="B25" s="122">
        <v>4615.5160420900002</v>
      </c>
      <c r="C25" s="122">
        <v>0.70251593999999995</v>
      </c>
      <c r="D25" s="122">
        <v>0</v>
      </c>
      <c r="E25" s="122">
        <v>0.70251593999999995</v>
      </c>
      <c r="F25" s="122">
        <v>0.14410386</v>
      </c>
      <c r="G25" s="122">
        <v>0</v>
      </c>
      <c r="H25" s="122">
        <v>0.14410386</v>
      </c>
      <c r="I25" s="122">
        <v>1015.58835033</v>
      </c>
      <c r="J25" s="122">
        <v>32.902353069999997</v>
      </c>
      <c r="K25" s="122">
        <v>982.68599726000002</v>
      </c>
      <c r="L25" s="122">
        <v>3599.0810719599999</v>
      </c>
      <c r="M25" s="122">
        <v>3598.9343241400002</v>
      </c>
      <c r="N25" s="122">
        <v>0.14674782</v>
      </c>
      <c r="O25" s="122">
        <v>266.8705329</v>
      </c>
      <c r="P25" s="122">
        <v>6.4429800000000001E-3</v>
      </c>
      <c r="Q25" s="122"/>
      <c r="R25" s="122"/>
      <c r="S25" s="122"/>
    </row>
    <row r="26" spans="1:19" hidden="1" outlineLevel="1">
      <c r="A26" s="22">
        <v>41000</v>
      </c>
      <c r="B26" s="122">
        <v>4515.7230805299996</v>
      </c>
      <c r="C26" s="122">
        <v>0.76394081999999996</v>
      </c>
      <c r="D26" s="122">
        <v>0</v>
      </c>
      <c r="E26" s="122">
        <v>0.76394081999999996</v>
      </c>
      <c r="F26" s="122">
        <v>0.13606024999999999</v>
      </c>
      <c r="G26" s="122">
        <v>0</v>
      </c>
      <c r="H26" s="122">
        <v>0.13606024999999999</v>
      </c>
      <c r="I26" s="122">
        <v>982.48343578000004</v>
      </c>
      <c r="J26" s="122">
        <v>30.553432430000001</v>
      </c>
      <c r="K26" s="122">
        <v>951.93000334999999</v>
      </c>
      <c r="L26" s="122">
        <v>3532.3396436799999</v>
      </c>
      <c r="M26" s="122">
        <v>3532.1953262799998</v>
      </c>
      <c r="N26" s="122">
        <v>0.14431740000000001</v>
      </c>
      <c r="O26" s="122">
        <v>248.85736527</v>
      </c>
      <c r="P26" s="122">
        <v>6.5787299999999996E-3</v>
      </c>
      <c r="Q26" s="122"/>
      <c r="R26" s="122"/>
      <c r="S26" s="122"/>
    </row>
    <row r="27" spans="1:19" hidden="1" outlineLevel="1">
      <c r="A27" s="22">
        <v>41030</v>
      </c>
      <c r="B27" s="122">
        <v>4444.5627532500002</v>
      </c>
      <c r="C27" s="122">
        <v>0.75214959000000003</v>
      </c>
      <c r="D27" s="122">
        <v>0</v>
      </c>
      <c r="E27" s="122">
        <v>0.75214959000000003</v>
      </c>
      <c r="F27" s="122">
        <v>0.12799252999999999</v>
      </c>
      <c r="G27" s="122">
        <v>0</v>
      </c>
      <c r="H27" s="122">
        <v>0.12799252999999999</v>
      </c>
      <c r="I27" s="122">
        <v>946.09955456</v>
      </c>
      <c r="J27" s="122">
        <v>19.89839482</v>
      </c>
      <c r="K27" s="122">
        <v>926.20115973999998</v>
      </c>
      <c r="L27" s="122">
        <v>3497.5830565699998</v>
      </c>
      <c r="M27" s="122">
        <v>3497.4418848999999</v>
      </c>
      <c r="N27" s="122">
        <v>0.14117167</v>
      </c>
      <c r="O27" s="122">
        <v>246.79594104</v>
      </c>
      <c r="P27" s="122">
        <v>6.5112700000000004E-3</v>
      </c>
      <c r="Q27" s="122"/>
      <c r="R27" s="122"/>
      <c r="S27" s="122"/>
    </row>
    <row r="28" spans="1:19" hidden="1" outlineLevel="1">
      <c r="A28" s="22">
        <v>41061</v>
      </c>
      <c r="B28" s="122">
        <v>4445.2901955999996</v>
      </c>
      <c r="C28" s="122">
        <v>0.72902208000000002</v>
      </c>
      <c r="D28" s="122">
        <v>0</v>
      </c>
      <c r="E28" s="122">
        <v>0.72902208000000002</v>
      </c>
      <c r="F28" s="122">
        <v>0.11974915</v>
      </c>
      <c r="G28" s="122">
        <v>0</v>
      </c>
      <c r="H28" s="122">
        <v>0.11974915</v>
      </c>
      <c r="I28" s="122">
        <v>976.95026369000004</v>
      </c>
      <c r="J28" s="122">
        <v>19.935218500000001</v>
      </c>
      <c r="K28" s="122">
        <v>957.01504519000002</v>
      </c>
      <c r="L28" s="122">
        <v>3467.4911606800001</v>
      </c>
      <c r="M28" s="122">
        <v>3467.3516224999998</v>
      </c>
      <c r="N28" s="122">
        <v>0.13953818000000001</v>
      </c>
      <c r="O28" s="122">
        <v>256.19465057999997</v>
      </c>
      <c r="P28" s="122">
        <v>1.9954389999999999E-2</v>
      </c>
      <c r="Q28" s="122"/>
      <c r="R28" s="122"/>
      <c r="S28" s="122"/>
    </row>
    <row r="29" spans="1:19" hidden="1" outlineLevel="1">
      <c r="A29" s="22">
        <v>41091</v>
      </c>
      <c r="B29" s="122">
        <v>4426.6451917300001</v>
      </c>
      <c r="C29" s="122">
        <v>0.90645531999999995</v>
      </c>
      <c r="D29" s="122">
        <v>0</v>
      </c>
      <c r="E29" s="122">
        <v>0.90645531999999995</v>
      </c>
      <c r="F29" s="122">
        <v>0.11151922</v>
      </c>
      <c r="G29" s="122">
        <v>0</v>
      </c>
      <c r="H29" s="122">
        <v>0.11151922</v>
      </c>
      <c r="I29" s="122">
        <v>976.95949617999997</v>
      </c>
      <c r="J29" s="122">
        <v>13.417079579999999</v>
      </c>
      <c r="K29" s="122">
        <v>963.54241660000002</v>
      </c>
      <c r="L29" s="122">
        <v>3448.6677210100002</v>
      </c>
      <c r="M29" s="122">
        <v>3448.53131493</v>
      </c>
      <c r="N29" s="122">
        <v>0.13640608000000001</v>
      </c>
      <c r="O29" s="122">
        <v>230.01322493000001</v>
      </c>
      <c r="P29" s="122">
        <v>2.0132810000000001E-2</v>
      </c>
      <c r="Q29" s="122"/>
      <c r="R29" s="122"/>
      <c r="S29" s="122"/>
    </row>
    <row r="30" spans="1:19" hidden="1" outlineLevel="1">
      <c r="A30" s="22">
        <v>41122</v>
      </c>
      <c r="B30" s="122">
        <v>4413.1067420299996</v>
      </c>
      <c r="C30" s="122">
        <v>0.89177530999999999</v>
      </c>
      <c r="D30" s="122">
        <v>0</v>
      </c>
      <c r="E30" s="122">
        <v>0.89177530999999999</v>
      </c>
      <c r="F30" s="122">
        <v>0.10318860000000001</v>
      </c>
      <c r="G30" s="122">
        <v>0</v>
      </c>
      <c r="H30" s="122">
        <v>0.10318860000000001</v>
      </c>
      <c r="I30" s="122">
        <v>996.36531170000001</v>
      </c>
      <c r="J30" s="122">
        <v>11.10032509</v>
      </c>
      <c r="K30" s="122">
        <v>985.26498661000005</v>
      </c>
      <c r="L30" s="122">
        <v>3415.7464664200002</v>
      </c>
      <c r="M30" s="122">
        <v>3415.61243337</v>
      </c>
      <c r="N30" s="122">
        <v>0.13403304999999999</v>
      </c>
      <c r="O30" s="122">
        <v>213.92274015999999</v>
      </c>
      <c r="P30" s="122">
        <v>2.0794650000000001E-2</v>
      </c>
      <c r="Q30" s="122"/>
      <c r="R30" s="122"/>
      <c r="S30" s="122"/>
    </row>
    <row r="31" spans="1:19" hidden="1" outlineLevel="1">
      <c r="A31" s="22">
        <v>41153</v>
      </c>
      <c r="B31" s="122">
        <v>4148.13065448</v>
      </c>
      <c r="C31" s="122">
        <v>0.85900412000000004</v>
      </c>
      <c r="D31" s="122">
        <v>0</v>
      </c>
      <c r="E31" s="122">
        <v>0.85900412000000004</v>
      </c>
      <c r="F31" s="122">
        <v>9.3518100000000007E-2</v>
      </c>
      <c r="G31" s="122">
        <v>0</v>
      </c>
      <c r="H31" s="122">
        <v>9.3518100000000007E-2</v>
      </c>
      <c r="I31" s="122">
        <v>845.51764888000002</v>
      </c>
      <c r="J31" s="122">
        <v>11.13724073</v>
      </c>
      <c r="K31" s="122">
        <v>834.38040814999999</v>
      </c>
      <c r="L31" s="122">
        <v>3301.6604833800002</v>
      </c>
      <c r="M31" s="122">
        <v>3301.5299059700001</v>
      </c>
      <c r="N31" s="122">
        <v>0.13057741</v>
      </c>
      <c r="O31" s="122">
        <v>162.40723851999999</v>
      </c>
      <c r="P31" s="122">
        <v>2.1480570000000001E-2</v>
      </c>
      <c r="Q31" s="122"/>
      <c r="R31" s="122"/>
      <c r="S31" s="122"/>
    </row>
    <row r="32" spans="1:19" hidden="1" outlineLevel="1">
      <c r="A32" s="22">
        <v>41183</v>
      </c>
      <c r="B32" s="122">
        <v>4170.3828214699997</v>
      </c>
      <c r="C32" s="122">
        <v>0.82870796999999996</v>
      </c>
      <c r="D32" s="122">
        <v>0</v>
      </c>
      <c r="E32" s="122">
        <v>0.82870796999999996</v>
      </c>
      <c r="F32" s="122">
        <v>8.9398229999999995E-2</v>
      </c>
      <c r="G32" s="122">
        <v>0</v>
      </c>
      <c r="H32" s="122">
        <v>8.9398229999999995E-2</v>
      </c>
      <c r="I32" s="122">
        <v>874.30276875000004</v>
      </c>
      <c r="J32" s="122">
        <v>15.327201909999999</v>
      </c>
      <c r="K32" s="122">
        <v>858.97556684000006</v>
      </c>
      <c r="L32" s="122">
        <v>3295.1619465200001</v>
      </c>
      <c r="M32" s="122">
        <v>3295.0726163700001</v>
      </c>
      <c r="N32" s="122">
        <v>8.9330149999999997E-2</v>
      </c>
      <c r="O32" s="122">
        <v>123.22440516</v>
      </c>
      <c r="P32" s="122">
        <v>2.135747E-2</v>
      </c>
      <c r="Q32" s="122"/>
      <c r="R32" s="122"/>
      <c r="S32" s="122"/>
    </row>
    <row r="33" spans="1:19" hidden="1" outlineLevel="1">
      <c r="A33" s="22">
        <v>41214</v>
      </c>
      <c r="B33" s="122">
        <v>4158.0943089800003</v>
      </c>
      <c r="C33" s="122">
        <v>0.81666753000000003</v>
      </c>
      <c r="D33" s="122">
        <v>0</v>
      </c>
      <c r="E33" s="122">
        <v>0.81666753000000003</v>
      </c>
      <c r="F33" s="122">
        <v>7.0267350000000006E-2</v>
      </c>
      <c r="G33" s="122">
        <v>0</v>
      </c>
      <c r="H33" s="122">
        <v>7.0267350000000006E-2</v>
      </c>
      <c r="I33" s="122">
        <v>888.81945377</v>
      </c>
      <c r="J33" s="122">
        <v>35.329783849999998</v>
      </c>
      <c r="K33" s="122">
        <v>853.48966991999998</v>
      </c>
      <c r="L33" s="122">
        <v>3268.3879203299998</v>
      </c>
      <c r="M33" s="122">
        <v>3267.8818352200001</v>
      </c>
      <c r="N33" s="122">
        <v>0.50608511</v>
      </c>
      <c r="O33" s="122">
        <v>123.27553137</v>
      </c>
      <c r="P33" s="122">
        <v>2.2664009999999998E-2</v>
      </c>
      <c r="Q33" s="122"/>
      <c r="R33" s="122"/>
      <c r="S33" s="122"/>
    </row>
    <row r="34" spans="1:19" hidden="1" outlineLevel="1">
      <c r="A34" s="22">
        <v>41244</v>
      </c>
      <c r="B34" s="122">
        <v>4114.0302366400001</v>
      </c>
      <c r="C34" s="122">
        <v>0.83687794999999998</v>
      </c>
      <c r="D34" s="122">
        <v>0</v>
      </c>
      <c r="E34" s="122">
        <v>0.83687794999999998</v>
      </c>
      <c r="F34" s="122">
        <v>6.7151340000000004E-2</v>
      </c>
      <c r="G34" s="122">
        <v>0</v>
      </c>
      <c r="H34" s="122">
        <v>6.7151340000000004E-2</v>
      </c>
      <c r="I34" s="122">
        <v>892.04250249999996</v>
      </c>
      <c r="J34" s="122">
        <v>38.364311989999997</v>
      </c>
      <c r="K34" s="122">
        <v>853.67819051000004</v>
      </c>
      <c r="L34" s="122">
        <v>3221.0837048499998</v>
      </c>
      <c r="M34" s="122">
        <v>3220.6205534000001</v>
      </c>
      <c r="N34" s="122">
        <v>0.46315145000000002</v>
      </c>
      <c r="O34" s="122">
        <v>132.92690375000001</v>
      </c>
      <c r="P34" s="122">
        <v>2.341006E-2</v>
      </c>
      <c r="Q34" s="122"/>
      <c r="R34" s="122"/>
      <c r="S34" s="122"/>
    </row>
    <row r="35" spans="1:19" hidden="1" outlineLevel="1">
      <c r="A35" s="22">
        <v>41275</v>
      </c>
      <c r="B35" s="122">
        <v>4085.2737438300001</v>
      </c>
      <c r="C35" s="122">
        <v>0.49580660999999998</v>
      </c>
      <c r="D35" s="122">
        <v>2.9459999999999999E-5</v>
      </c>
      <c r="E35" s="122">
        <v>0.49577715</v>
      </c>
      <c r="F35" s="122">
        <v>5.3787689999999999E-2</v>
      </c>
      <c r="G35" s="122">
        <v>0</v>
      </c>
      <c r="H35" s="122">
        <v>5.3787689999999999E-2</v>
      </c>
      <c r="I35" s="122">
        <v>883.49453918999995</v>
      </c>
      <c r="J35" s="122">
        <v>30.994508020000001</v>
      </c>
      <c r="K35" s="122">
        <v>852.50003117000006</v>
      </c>
      <c r="L35" s="122">
        <v>3201.2296103399999</v>
      </c>
      <c r="M35" s="122">
        <v>3200.78488079</v>
      </c>
      <c r="N35" s="122">
        <v>0.44472954999999997</v>
      </c>
      <c r="O35" s="122">
        <v>156.99341833</v>
      </c>
      <c r="P35" s="122">
        <v>2.4230229999999998E-2</v>
      </c>
      <c r="Q35" s="122"/>
      <c r="R35" s="122"/>
      <c r="S35" s="122"/>
    </row>
    <row r="36" spans="1:19" hidden="1" outlineLevel="1">
      <c r="A36" s="22">
        <v>41306</v>
      </c>
      <c r="B36" s="122">
        <v>4044.3863786699999</v>
      </c>
      <c r="C36" s="122">
        <v>0.50923194000000005</v>
      </c>
      <c r="D36" s="122">
        <v>2.9459999999999999E-5</v>
      </c>
      <c r="E36" s="122">
        <v>0.50920248000000001</v>
      </c>
      <c r="F36" s="122">
        <v>4.537538E-2</v>
      </c>
      <c r="G36" s="122">
        <v>0</v>
      </c>
      <c r="H36" s="122">
        <v>4.537538E-2</v>
      </c>
      <c r="I36" s="122">
        <v>860.39435490999995</v>
      </c>
      <c r="J36" s="122">
        <v>12.95441317</v>
      </c>
      <c r="K36" s="122">
        <v>847.43994173999999</v>
      </c>
      <c r="L36" s="122">
        <v>3183.4374164400001</v>
      </c>
      <c r="M36" s="122">
        <v>3183.0224076700001</v>
      </c>
      <c r="N36" s="122">
        <v>0.41500877000000003</v>
      </c>
      <c r="O36" s="122">
        <v>0</v>
      </c>
      <c r="P36" s="122">
        <v>2.4107880000000002E-2</v>
      </c>
      <c r="Q36" s="122"/>
      <c r="R36" s="122"/>
      <c r="S36" s="122"/>
    </row>
    <row r="37" spans="1:19" hidden="1" outlineLevel="1">
      <c r="A37" s="22">
        <v>41334</v>
      </c>
      <c r="B37" s="122">
        <v>4075.4970469499999</v>
      </c>
      <c r="C37" s="122">
        <v>0.47911956999999999</v>
      </c>
      <c r="D37" s="122">
        <v>1.26588E-3</v>
      </c>
      <c r="E37" s="122">
        <v>0.47785369</v>
      </c>
      <c r="F37" s="122">
        <v>3.6545439999999998E-2</v>
      </c>
      <c r="G37" s="122">
        <v>0</v>
      </c>
      <c r="H37" s="122">
        <v>3.6545439999999998E-2</v>
      </c>
      <c r="I37" s="122">
        <v>893.70663631000002</v>
      </c>
      <c r="J37" s="122">
        <v>12.99409036</v>
      </c>
      <c r="K37" s="122">
        <v>880.71254595000005</v>
      </c>
      <c r="L37" s="122">
        <v>3181.2747456299999</v>
      </c>
      <c r="M37" s="122">
        <v>3180.8651031999998</v>
      </c>
      <c r="N37" s="122">
        <v>0.40964243</v>
      </c>
      <c r="O37" s="122">
        <v>0</v>
      </c>
      <c r="P37" s="122">
        <v>2.4856219999999998E-2</v>
      </c>
      <c r="Q37" s="122"/>
      <c r="R37" s="122"/>
      <c r="S37" s="122"/>
    </row>
    <row r="38" spans="1:19" hidden="1" outlineLevel="1">
      <c r="A38" s="22">
        <v>41365</v>
      </c>
      <c r="B38" s="122">
        <v>4135.0111602899997</v>
      </c>
      <c r="C38" s="122">
        <v>0.51159531999999996</v>
      </c>
      <c r="D38" s="122">
        <v>2.9459999999999999E-5</v>
      </c>
      <c r="E38" s="122">
        <v>0.51156586000000004</v>
      </c>
      <c r="F38" s="122">
        <v>2.76788E-2</v>
      </c>
      <c r="G38" s="122">
        <v>0</v>
      </c>
      <c r="H38" s="122">
        <v>2.76788E-2</v>
      </c>
      <c r="I38" s="122">
        <v>951.96544902999995</v>
      </c>
      <c r="J38" s="122">
        <v>27.62952684</v>
      </c>
      <c r="K38" s="122">
        <v>924.33592219000002</v>
      </c>
      <c r="L38" s="122">
        <v>3182.5064371399999</v>
      </c>
      <c r="M38" s="122">
        <v>3182.0928821000002</v>
      </c>
      <c r="N38" s="122">
        <v>0.41355503999999998</v>
      </c>
      <c r="O38" s="122">
        <v>0</v>
      </c>
      <c r="P38" s="122">
        <v>2.5935509999999998E-2</v>
      </c>
      <c r="Q38" s="122"/>
      <c r="R38" s="122"/>
      <c r="S38" s="122"/>
    </row>
    <row r="39" spans="1:19" hidden="1" outlineLevel="1">
      <c r="A39" s="22">
        <v>41395</v>
      </c>
      <c r="B39" s="122">
        <v>4105.3010312400002</v>
      </c>
      <c r="C39" s="122">
        <v>0.45630159999999997</v>
      </c>
      <c r="D39" s="122">
        <v>4.2946E-4</v>
      </c>
      <c r="E39" s="122">
        <v>0.45587213999999998</v>
      </c>
      <c r="F39" s="122">
        <v>1.9074979999999998E-2</v>
      </c>
      <c r="G39" s="122">
        <v>0</v>
      </c>
      <c r="H39" s="122">
        <v>1.9074979999999998E-2</v>
      </c>
      <c r="I39" s="122">
        <v>939.09878722999997</v>
      </c>
      <c r="J39" s="122">
        <v>13.108948030000001</v>
      </c>
      <c r="K39" s="122">
        <v>925.98983920000001</v>
      </c>
      <c r="L39" s="122">
        <v>3165.7268674299999</v>
      </c>
      <c r="M39" s="122">
        <v>3165.3469992400001</v>
      </c>
      <c r="N39" s="122">
        <v>0.37986818999999999</v>
      </c>
      <c r="O39" s="122">
        <v>0</v>
      </c>
      <c r="P39" s="122">
        <v>2.640151E-2</v>
      </c>
      <c r="Q39" s="122"/>
      <c r="R39" s="122"/>
      <c r="S39" s="122"/>
    </row>
    <row r="40" spans="1:19" hidden="1" outlineLevel="1">
      <c r="A40" s="22">
        <v>41426</v>
      </c>
      <c r="B40" s="122">
        <v>4100.7844998500004</v>
      </c>
      <c r="C40" s="122">
        <v>0.43467080000000002</v>
      </c>
      <c r="D40" s="122">
        <v>2.9459999999999999E-5</v>
      </c>
      <c r="E40" s="122">
        <v>0.43464133999999999</v>
      </c>
      <c r="F40" s="122">
        <v>0</v>
      </c>
      <c r="G40" s="122">
        <v>0</v>
      </c>
      <c r="H40" s="122">
        <v>0</v>
      </c>
      <c r="I40" s="122">
        <v>954.27553410999997</v>
      </c>
      <c r="J40" s="122">
        <v>12.9889101</v>
      </c>
      <c r="K40" s="122">
        <v>941.28662400999997</v>
      </c>
      <c r="L40" s="122">
        <v>3146.0742949400001</v>
      </c>
      <c r="M40" s="122">
        <v>3145.7074689900001</v>
      </c>
      <c r="N40" s="122">
        <v>0.36682595000000001</v>
      </c>
      <c r="O40" s="122">
        <v>0</v>
      </c>
      <c r="P40" s="122">
        <v>2.7246570000000001E-2</v>
      </c>
      <c r="Q40" s="122"/>
      <c r="R40" s="122"/>
      <c r="S40" s="122"/>
    </row>
    <row r="41" spans="1:19" hidden="1" outlineLevel="1">
      <c r="A41" s="22">
        <v>41456</v>
      </c>
      <c r="B41" s="122">
        <v>4110.54741517</v>
      </c>
      <c r="C41" s="122">
        <v>0.42825253000000002</v>
      </c>
      <c r="D41" s="122">
        <v>1.3249E-4</v>
      </c>
      <c r="E41" s="122">
        <v>0.42812003999999998</v>
      </c>
      <c r="F41" s="122">
        <v>0</v>
      </c>
      <c r="G41" s="122">
        <v>0</v>
      </c>
      <c r="H41" s="122">
        <v>0</v>
      </c>
      <c r="I41" s="122">
        <v>975.77575186000001</v>
      </c>
      <c r="J41" s="122">
        <v>27.60264733</v>
      </c>
      <c r="K41" s="122">
        <v>948.17310453000005</v>
      </c>
      <c r="L41" s="122">
        <v>3134.3434107799999</v>
      </c>
      <c r="M41" s="122">
        <v>3133.92817616</v>
      </c>
      <c r="N41" s="122">
        <v>0.41523462</v>
      </c>
      <c r="O41" s="122">
        <v>0</v>
      </c>
      <c r="P41" s="122">
        <v>2.8287920000000001E-2</v>
      </c>
      <c r="Q41" s="122"/>
      <c r="R41" s="122"/>
      <c r="S41" s="122"/>
    </row>
    <row r="42" spans="1:19" hidden="1" outlineLevel="1">
      <c r="A42" s="22">
        <v>41487</v>
      </c>
      <c r="B42" s="122">
        <v>4173.1235414599996</v>
      </c>
      <c r="C42" s="122">
        <v>0.43092852999999998</v>
      </c>
      <c r="D42" s="122">
        <v>0</v>
      </c>
      <c r="E42" s="122">
        <v>0.43092852999999998</v>
      </c>
      <c r="F42" s="122">
        <v>0</v>
      </c>
      <c r="G42" s="122">
        <v>0</v>
      </c>
      <c r="H42" s="122">
        <v>0</v>
      </c>
      <c r="I42" s="122">
        <v>1048.5480151300001</v>
      </c>
      <c r="J42" s="122">
        <v>21.310909939999998</v>
      </c>
      <c r="K42" s="122">
        <v>1027.23710519</v>
      </c>
      <c r="L42" s="122">
        <v>3124.1445978000002</v>
      </c>
      <c r="M42" s="122">
        <v>3123.7528973100002</v>
      </c>
      <c r="N42" s="122">
        <v>0.39170049000000001</v>
      </c>
      <c r="O42" s="122">
        <v>0</v>
      </c>
      <c r="P42" s="122">
        <v>2.913338E-2</v>
      </c>
      <c r="Q42" s="122"/>
      <c r="R42" s="122"/>
      <c r="S42" s="122"/>
    </row>
    <row r="43" spans="1:19" hidden="1" outlineLevel="1">
      <c r="A43" s="22">
        <v>41518</v>
      </c>
      <c r="B43" s="122">
        <v>4143.9745094500004</v>
      </c>
      <c r="C43" s="122">
        <v>0.42787264000000003</v>
      </c>
      <c r="D43" s="122">
        <v>2.4026199999999998E-3</v>
      </c>
      <c r="E43" s="122">
        <v>0.42547002</v>
      </c>
      <c r="F43" s="122">
        <v>0</v>
      </c>
      <c r="G43" s="122">
        <v>0</v>
      </c>
      <c r="H43" s="122">
        <v>0</v>
      </c>
      <c r="I43" s="122">
        <v>1020.09689569</v>
      </c>
      <c r="J43" s="122">
        <v>27.84317411</v>
      </c>
      <c r="K43" s="122">
        <v>992.25372158000005</v>
      </c>
      <c r="L43" s="122">
        <v>3123.44974112</v>
      </c>
      <c r="M43" s="122">
        <v>3123.1196809200001</v>
      </c>
      <c r="N43" s="122">
        <v>0.33006020000000003</v>
      </c>
      <c r="O43" s="122">
        <v>6.3224629999999999</v>
      </c>
      <c r="P43" s="122">
        <v>3.006816E-2</v>
      </c>
      <c r="Q43" s="122"/>
      <c r="R43" s="122"/>
      <c r="S43" s="122"/>
    </row>
    <row r="44" spans="1:19" hidden="1" outlineLevel="1">
      <c r="A44" s="22">
        <v>41548</v>
      </c>
      <c r="B44" s="122">
        <v>4234.2982073499998</v>
      </c>
      <c r="C44" s="122">
        <v>0.39993258999999998</v>
      </c>
      <c r="D44" s="122">
        <v>2.6184400000000001E-3</v>
      </c>
      <c r="E44" s="122">
        <v>0.39731414999999998</v>
      </c>
      <c r="F44" s="122">
        <v>1.508206E-2</v>
      </c>
      <c r="G44" s="122">
        <v>0</v>
      </c>
      <c r="H44" s="122">
        <v>1.508206E-2</v>
      </c>
      <c r="I44" s="122">
        <v>1110.40251928</v>
      </c>
      <c r="J44" s="122">
        <v>26.233109389999999</v>
      </c>
      <c r="K44" s="122">
        <v>1084.16940989</v>
      </c>
      <c r="L44" s="122">
        <v>3123.4806734200001</v>
      </c>
      <c r="M44" s="122">
        <v>3123.1535372899998</v>
      </c>
      <c r="N44" s="122">
        <v>0.32713613000000002</v>
      </c>
      <c r="O44" s="122">
        <v>6.5158991200000003</v>
      </c>
      <c r="P44" s="122">
        <v>3.115385E-2</v>
      </c>
      <c r="Q44" s="122"/>
      <c r="R44" s="122"/>
      <c r="S44" s="122"/>
    </row>
    <row r="45" spans="1:19" hidden="1" outlineLevel="1">
      <c r="A45" s="22">
        <v>41579</v>
      </c>
      <c r="B45" s="122">
        <v>4174.51598956</v>
      </c>
      <c r="C45" s="122">
        <v>0.50754018999999995</v>
      </c>
      <c r="D45" s="122">
        <v>0</v>
      </c>
      <c r="E45" s="122">
        <v>0.50754018999999995</v>
      </c>
      <c r="F45" s="122">
        <v>1.551431E-2</v>
      </c>
      <c r="G45" s="122">
        <v>0</v>
      </c>
      <c r="H45" s="122">
        <v>1.551431E-2</v>
      </c>
      <c r="I45" s="122">
        <v>1095.9065011800001</v>
      </c>
      <c r="J45" s="122">
        <v>12.722037630000001</v>
      </c>
      <c r="K45" s="122">
        <v>1083.1844635499999</v>
      </c>
      <c r="L45" s="122">
        <v>3078.0864338800002</v>
      </c>
      <c r="M45" s="122">
        <v>3077.79390797</v>
      </c>
      <c r="N45" s="122">
        <v>0.29252591</v>
      </c>
      <c r="O45" s="122">
        <v>7.7953453399999999</v>
      </c>
      <c r="P45" s="122">
        <v>3.1821330000000002E-2</v>
      </c>
      <c r="Q45" s="122"/>
      <c r="R45" s="122"/>
      <c r="S45" s="122"/>
    </row>
    <row r="46" spans="1:19" hidden="1" outlineLevel="1">
      <c r="A46" s="22">
        <v>41609</v>
      </c>
      <c r="B46" s="122">
        <v>4179.2602983899997</v>
      </c>
      <c r="C46" s="122">
        <v>0.40020589000000001</v>
      </c>
      <c r="D46" s="122">
        <v>0</v>
      </c>
      <c r="E46" s="122">
        <v>0.40020589000000001</v>
      </c>
      <c r="F46" s="122">
        <v>5.2615189999999999E-2</v>
      </c>
      <c r="G46" s="122">
        <v>0</v>
      </c>
      <c r="H46" s="122">
        <v>5.2615189999999999E-2</v>
      </c>
      <c r="I46" s="122">
        <v>1130.78453618</v>
      </c>
      <c r="J46" s="122">
        <v>35.047634700000003</v>
      </c>
      <c r="K46" s="122">
        <v>1095.7369014799999</v>
      </c>
      <c r="L46" s="122">
        <v>3048.0229411300002</v>
      </c>
      <c r="M46" s="122">
        <v>3047.7316719300002</v>
      </c>
      <c r="N46" s="122">
        <v>0.29126920000000001</v>
      </c>
      <c r="O46" s="122">
        <v>7.7931749999999997</v>
      </c>
      <c r="P46" s="122">
        <v>3.2890419999999997E-2</v>
      </c>
      <c r="Q46" s="122"/>
      <c r="R46" s="122"/>
      <c r="S46" s="122"/>
    </row>
    <row r="47" spans="1:19" hidden="1" outlineLevel="1">
      <c r="A47" s="22">
        <v>41640</v>
      </c>
      <c r="B47" s="122">
        <v>4150.82515066</v>
      </c>
      <c r="C47" s="122">
        <v>0.47252724000000002</v>
      </c>
      <c r="D47" s="122">
        <v>3.8489999999999999E-5</v>
      </c>
      <c r="E47" s="122">
        <v>0.47248875000000001</v>
      </c>
      <c r="F47" s="122">
        <v>1.8076829999999999E-2</v>
      </c>
      <c r="G47" s="122">
        <v>3.22522E-3</v>
      </c>
      <c r="H47" s="122">
        <v>1.4851609999999999E-2</v>
      </c>
      <c r="I47" s="122">
        <v>1105.6218684200001</v>
      </c>
      <c r="J47" s="122">
        <v>26.294794660000001</v>
      </c>
      <c r="K47" s="122">
        <v>1079.3270737600001</v>
      </c>
      <c r="L47" s="122">
        <v>3044.7126781699999</v>
      </c>
      <c r="M47" s="122">
        <v>3044.38143932</v>
      </c>
      <c r="N47" s="122">
        <v>0.33123884999999997</v>
      </c>
      <c r="O47" s="122">
        <v>7.7931749999999997</v>
      </c>
      <c r="P47" s="122">
        <v>3.353416E-2</v>
      </c>
      <c r="Q47" s="122"/>
      <c r="R47" s="122"/>
      <c r="S47" s="122"/>
    </row>
    <row r="48" spans="1:19" hidden="1" outlineLevel="1">
      <c r="A48" s="22">
        <v>41671</v>
      </c>
      <c r="B48" s="122">
        <v>4718.0983225299997</v>
      </c>
      <c r="C48" s="122">
        <v>0.44239020000000001</v>
      </c>
      <c r="D48" s="122">
        <v>0</v>
      </c>
      <c r="E48" s="122">
        <v>0.44239020000000001</v>
      </c>
      <c r="F48" s="122">
        <v>0</v>
      </c>
      <c r="G48" s="122">
        <v>0</v>
      </c>
      <c r="H48" s="122">
        <v>0</v>
      </c>
      <c r="I48" s="122">
        <v>1288.7162859600001</v>
      </c>
      <c r="J48" s="122">
        <v>26.56846732</v>
      </c>
      <c r="K48" s="122">
        <v>1262.14781864</v>
      </c>
      <c r="L48" s="122">
        <v>3428.93964637</v>
      </c>
      <c r="M48" s="122">
        <v>3428.6028435500002</v>
      </c>
      <c r="N48" s="122">
        <v>0.33680282</v>
      </c>
      <c r="O48" s="122">
        <v>9.7398048599999996</v>
      </c>
      <c r="P48" s="122">
        <v>3.7452859999999998E-2</v>
      </c>
      <c r="Q48" s="122"/>
      <c r="R48" s="122"/>
      <c r="S48" s="122"/>
    </row>
    <row r="49" spans="1:19" hidden="1" outlineLevel="1">
      <c r="A49" s="22">
        <v>41699</v>
      </c>
      <c r="B49" s="122">
        <v>4926.7335849600004</v>
      </c>
      <c r="C49" s="122">
        <v>0.43701382999999999</v>
      </c>
      <c r="D49" s="122">
        <v>0</v>
      </c>
      <c r="E49" s="122">
        <v>0.43701382999999999</v>
      </c>
      <c r="F49" s="122">
        <v>0</v>
      </c>
      <c r="G49" s="122">
        <v>0</v>
      </c>
      <c r="H49" s="122">
        <v>0</v>
      </c>
      <c r="I49" s="122">
        <v>1334.71815272</v>
      </c>
      <c r="J49" s="122">
        <v>25.9806715</v>
      </c>
      <c r="K49" s="122">
        <v>1308.7374812200001</v>
      </c>
      <c r="L49" s="122">
        <v>3591.5784184099998</v>
      </c>
      <c r="M49" s="122">
        <v>3591.2502125400001</v>
      </c>
      <c r="N49" s="122">
        <v>0.32820587000000001</v>
      </c>
      <c r="O49" s="122">
        <v>12.8442685</v>
      </c>
      <c r="P49" s="122">
        <v>4.0084099999999998E-2</v>
      </c>
      <c r="Q49" s="122"/>
      <c r="R49" s="122"/>
      <c r="S49" s="122"/>
    </row>
    <row r="50" spans="1:19" hidden="1" outlineLevel="1">
      <c r="A50" s="22">
        <v>41730</v>
      </c>
      <c r="B50" s="122">
        <v>4959.0979403499996</v>
      </c>
      <c r="C50" s="122">
        <v>0.42715322999999999</v>
      </c>
      <c r="D50" s="122">
        <v>0</v>
      </c>
      <c r="E50" s="122">
        <v>0.42715322999999999</v>
      </c>
      <c r="F50" s="122">
        <v>0</v>
      </c>
      <c r="G50" s="122">
        <v>0</v>
      </c>
      <c r="H50" s="122">
        <v>0</v>
      </c>
      <c r="I50" s="122">
        <v>1315.9558704599999</v>
      </c>
      <c r="J50" s="122">
        <v>21.42125643</v>
      </c>
      <c r="K50" s="122">
        <v>1294.5346140300001</v>
      </c>
      <c r="L50" s="122">
        <v>3642.7149166600002</v>
      </c>
      <c r="M50" s="122">
        <v>3642.3760097999998</v>
      </c>
      <c r="N50" s="122">
        <v>0.33890685999999998</v>
      </c>
      <c r="O50" s="122">
        <v>79.012441469999999</v>
      </c>
      <c r="P50" s="122">
        <v>4.1960089999999999E-2</v>
      </c>
      <c r="Q50" s="122"/>
      <c r="R50" s="122"/>
      <c r="S50" s="122"/>
    </row>
    <row r="51" spans="1:19" hidden="1" outlineLevel="1">
      <c r="A51" s="22">
        <v>41760</v>
      </c>
      <c r="B51" s="122">
        <v>5024.7768871099997</v>
      </c>
      <c r="C51" s="122">
        <v>0.37930964</v>
      </c>
      <c r="D51" s="122">
        <v>0</v>
      </c>
      <c r="E51" s="122">
        <v>0.37930964</v>
      </c>
      <c r="F51" s="122">
        <v>0</v>
      </c>
      <c r="G51" s="122">
        <v>0</v>
      </c>
      <c r="H51" s="122">
        <v>0</v>
      </c>
      <c r="I51" s="122">
        <v>1361.01802907</v>
      </c>
      <c r="J51" s="122">
        <v>36.695713789999999</v>
      </c>
      <c r="K51" s="122">
        <v>1324.3223152800001</v>
      </c>
      <c r="L51" s="122">
        <v>3663.3795484000002</v>
      </c>
      <c r="M51" s="122">
        <v>3663.0584907799998</v>
      </c>
      <c r="N51" s="122">
        <v>0.32105761999999999</v>
      </c>
      <c r="O51" s="122">
        <v>89.692151069999994</v>
      </c>
      <c r="P51" s="122">
        <v>4.3348560000000001E-2</v>
      </c>
      <c r="Q51" s="122"/>
      <c r="R51" s="122"/>
      <c r="S51" s="122"/>
    </row>
    <row r="52" spans="1:19" hidden="1" outlineLevel="1">
      <c r="A52" s="22">
        <v>41791</v>
      </c>
      <c r="B52" s="122">
        <v>4759.9692679</v>
      </c>
      <c r="C52" s="122">
        <v>0.24124509</v>
      </c>
      <c r="D52" s="122">
        <v>0</v>
      </c>
      <c r="E52" s="122">
        <v>0.24124509</v>
      </c>
      <c r="F52" s="122">
        <v>0</v>
      </c>
      <c r="G52" s="122">
        <v>0</v>
      </c>
      <c r="H52" s="122">
        <v>0</v>
      </c>
      <c r="I52" s="122">
        <v>1333.0321973600001</v>
      </c>
      <c r="J52" s="122">
        <v>36.039444869999997</v>
      </c>
      <c r="K52" s="122">
        <v>1296.9927524899999</v>
      </c>
      <c r="L52" s="122">
        <v>3426.69582545</v>
      </c>
      <c r="M52" s="122">
        <v>3426.5005156699999</v>
      </c>
      <c r="N52" s="122">
        <v>0.19530977999999999</v>
      </c>
      <c r="O52" s="122">
        <v>85.398613470000001</v>
      </c>
      <c r="P52" s="122">
        <v>4.4574900000000001E-2</v>
      </c>
      <c r="Q52" s="122"/>
      <c r="R52" s="122"/>
      <c r="S52" s="122"/>
    </row>
    <row r="53" spans="1:19" hidden="1" outlineLevel="1">
      <c r="A53" s="22">
        <v>41821</v>
      </c>
      <c r="B53" s="122">
        <v>4786.9502761800004</v>
      </c>
      <c r="C53" s="122">
        <v>0.54401544999999996</v>
      </c>
      <c r="D53" s="122">
        <v>0</v>
      </c>
      <c r="E53" s="122">
        <v>0.54401544999999996</v>
      </c>
      <c r="F53" s="122">
        <v>0</v>
      </c>
      <c r="G53" s="122">
        <v>0</v>
      </c>
      <c r="H53" s="122">
        <v>0</v>
      </c>
      <c r="I53" s="122">
        <v>1330.9044086500001</v>
      </c>
      <c r="J53" s="122">
        <v>37.013204709999997</v>
      </c>
      <c r="K53" s="122">
        <v>1293.89120394</v>
      </c>
      <c r="L53" s="122">
        <v>3455.5018520799999</v>
      </c>
      <c r="M53" s="122">
        <v>3455.2938711500001</v>
      </c>
      <c r="N53" s="122">
        <v>0.20798093000000001</v>
      </c>
      <c r="O53" s="122">
        <v>73.416308689999994</v>
      </c>
      <c r="P53" s="122">
        <v>4.6116219999999999E-2</v>
      </c>
      <c r="Q53" s="122"/>
      <c r="R53" s="122"/>
      <c r="S53" s="122"/>
    </row>
    <row r="54" spans="1:19" hidden="1" outlineLevel="1">
      <c r="A54" s="22">
        <v>41852</v>
      </c>
      <c r="B54" s="122">
        <v>5157.5976297400002</v>
      </c>
      <c r="C54" s="122">
        <v>0.54009958000000002</v>
      </c>
      <c r="D54" s="122">
        <v>0</v>
      </c>
      <c r="E54" s="122">
        <v>0.54009958000000002</v>
      </c>
      <c r="F54" s="122">
        <v>0</v>
      </c>
      <c r="G54" s="122">
        <v>0</v>
      </c>
      <c r="H54" s="122">
        <v>0</v>
      </c>
      <c r="I54" s="122">
        <v>1472.3585264200001</v>
      </c>
      <c r="J54" s="122">
        <v>46.211226000000003</v>
      </c>
      <c r="K54" s="122">
        <v>1426.14730042</v>
      </c>
      <c r="L54" s="122">
        <v>3684.6990037400001</v>
      </c>
      <c r="M54" s="122">
        <v>3684.55120296</v>
      </c>
      <c r="N54" s="122">
        <v>0.14780077999999999</v>
      </c>
      <c r="O54" s="122">
        <v>57.246955759999999</v>
      </c>
      <c r="P54" s="122">
        <v>4.9405739999999997E-2</v>
      </c>
      <c r="Q54" s="122"/>
      <c r="R54" s="122"/>
      <c r="S54" s="122"/>
    </row>
    <row r="55" spans="1:19" hidden="1" outlineLevel="1">
      <c r="A55" s="22">
        <v>41883</v>
      </c>
      <c r="B55" s="122">
        <v>4896.6082327699996</v>
      </c>
      <c r="C55" s="122">
        <v>0.53991146999999995</v>
      </c>
      <c r="D55" s="122">
        <v>0</v>
      </c>
      <c r="E55" s="122">
        <v>0.53991146999999995</v>
      </c>
      <c r="F55" s="122">
        <v>0</v>
      </c>
      <c r="G55" s="122">
        <v>0</v>
      </c>
      <c r="H55" s="122">
        <v>0</v>
      </c>
      <c r="I55" s="122">
        <v>1368.9628089</v>
      </c>
      <c r="J55" s="122">
        <v>37.456817479999998</v>
      </c>
      <c r="K55" s="122">
        <v>1331.5059914200001</v>
      </c>
      <c r="L55" s="122">
        <v>3527.1055124</v>
      </c>
      <c r="M55" s="122">
        <v>3526.99090376</v>
      </c>
      <c r="N55" s="122">
        <v>0.11460864</v>
      </c>
      <c r="O55" s="122">
        <v>43.348931870000001</v>
      </c>
      <c r="P55" s="122">
        <v>5.2396959999999999E-2</v>
      </c>
      <c r="Q55" s="122"/>
      <c r="R55" s="122"/>
      <c r="S55" s="122"/>
    </row>
    <row r="56" spans="1:19" hidden="1" outlineLevel="1">
      <c r="A56" s="22">
        <v>41913</v>
      </c>
      <c r="B56" s="122">
        <v>4894.9139708599996</v>
      </c>
      <c r="C56" s="122">
        <v>0.43569024000000001</v>
      </c>
      <c r="D56" s="122">
        <v>4.5359999999999999E-5</v>
      </c>
      <c r="E56" s="122">
        <v>0.43564488000000001</v>
      </c>
      <c r="F56" s="122">
        <v>0</v>
      </c>
      <c r="G56" s="122">
        <v>0</v>
      </c>
      <c r="H56" s="122">
        <v>0</v>
      </c>
      <c r="I56" s="122">
        <v>1388.83986852</v>
      </c>
      <c r="J56" s="122">
        <v>46.452828869999998</v>
      </c>
      <c r="K56" s="122">
        <v>1342.3870396499999</v>
      </c>
      <c r="L56" s="122">
        <v>3505.6384121000001</v>
      </c>
      <c r="M56" s="122">
        <v>3505.5252157099999</v>
      </c>
      <c r="N56" s="122">
        <v>0.11319638999999999</v>
      </c>
      <c r="O56" s="122">
        <v>36.296053260000001</v>
      </c>
      <c r="P56" s="122">
        <v>5.3490509999999998E-2</v>
      </c>
      <c r="Q56" s="122"/>
      <c r="R56" s="122"/>
      <c r="S56" s="122"/>
    </row>
    <row r="57" spans="1:19" hidden="1" outlineLevel="1">
      <c r="A57" s="22">
        <v>41944</v>
      </c>
      <c r="B57" s="122">
        <v>5342.7242918399998</v>
      </c>
      <c r="C57" s="122">
        <v>0.43479598000000003</v>
      </c>
      <c r="D57" s="122">
        <v>4.6119999999999999E-5</v>
      </c>
      <c r="E57" s="122">
        <v>0.43474985999999999</v>
      </c>
      <c r="F57" s="122">
        <v>0</v>
      </c>
      <c r="G57" s="122">
        <v>0</v>
      </c>
      <c r="H57" s="122">
        <v>0</v>
      </c>
      <c r="I57" s="122">
        <v>1543.61840532</v>
      </c>
      <c r="J57" s="122">
        <v>61.674956799999997</v>
      </c>
      <c r="K57" s="122">
        <v>1481.9434485199999</v>
      </c>
      <c r="L57" s="122">
        <v>3798.67109054</v>
      </c>
      <c r="M57" s="122">
        <v>3798.5072767400002</v>
      </c>
      <c r="N57" s="122">
        <v>0.16381380000000001</v>
      </c>
      <c r="O57" s="122">
        <v>29.601957649999999</v>
      </c>
      <c r="P57" s="122">
        <v>5.8335619999999998E-2</v>
      </c>
      <c r="Q57" s="122"/>
      <c r="R57" s="122"/>
      <c r="S57" s="122"/>
    </row>
    <row r="58" spans="1:19" hidden="1" outlineLevel="1">
      <c r="A58" s="22">
        <v>41974</v>
      </c>
      <c r="B58" s="122">
        <v>5497.1376707899999</v>
      </c>
      <c r="C58" s="122">
        <v>1.44880805</v>
      </c>
      <c r="D58" s="122">
        <v>4.689E-5</v>
      </c>
      <c r="E58" s="122">
        <v>1.4487611600000001</v>
      </c>
      <c r="F58" s="122">
        <v>0</v>
      </c>
      <c r="G58" s="122">
        <v>0</v>
      </c>
      <c r="H58" s="122">
        <v>0</v>
      </c>
      <c r="I58" s="122">
        <v>1585.3816435000001</v>
      </c>
      <c r="J58" s="122">
        <v>55.591667299999997</v>
      </c>
      <c r="K58" s="122">
        <v>1529.7899762</v>
      </c>
      <c r="L58" s="122">
        <v>3910.30721924</v>
      </c>
      <c r="M58" s="122">
        <v>3909.7386686899999</v>
      </c>
      <c r="N58" s="122">
        <v>0.56855054999999999</v>
      </c>
      <c r="O58" s="122">
        <v>22.810075569999999</v>
      </c>
      <c r="P58" s="122">
        <v>6.072694E-2</v>
      </c>
      <c r="Q58" s="122"/>
      <c r="R58" s="122"/>
      <c r="S58" s="122"/>
    </row>
    <row r="59" spans="1:19" hidden="1" outlineLevel="1">
      <c r="A59" s="22">
        <v>42005</v>
      </c>
      <c r="B59" s="122">
        <v>5515.7377524699996</v>
      </c>
      <c r="C59" s="122">
        <v>1.45374213</v>
      </c>
      <c r="D59" s="122">
        <v>4.7670000000000003E-5</v>
      </c>
      <c r="E59" s="122">
        <v>1.4536944599999999</v>
      </c>
      <c r="F59" s="122">
        <v>0</v>
      </c>
      <c r="G59" s="122">
        <v>0</v>
      </c>
      <c r="H59" s="122">
        <v>0</v>
      </c>
      <c r="I59" s="122">
        <v>1583.7156664300001</v>
      </c>
      <c r="J59" s="122">
        <v>35.116996210000003</v>
      </c>
      <c r="K59" s="122">
        <v>1548.59867022</v>
      </c>
      <c r="L59" s="122">
        <v>3930.5683439099998</v>
      </c>
      <c r="M59" s="122">
        <v>3930.3557242400002</v>
      </c>
      <c r="N59" s="122">
        <v>0.21261967000000001</v>
      </c>
      <c r="O59" s="122">
        <v>22.112509899999999</v>
      </c>
      <c r="P59" s="122">
        <v>6.3322240000000002E-2</v>
      </c>
      <c r="Q59" s="122"/>
      <c r="R59" s="122"/>
      <c r="S59" s="122"/>
    </row>
    <row r="60" spans="1:19" hidden="1" outlineLevel="1">
      <c r="A60" s="22">
        <v>42036</v>
      </c>
      <c r="B60" s="122">
        <v>7549.7453933500001</v>
      </c>
      <c r="C60" s="122">
        <v>1.44933812</v>
      </c>
      <c r="D60" s="122">
        <v>4.8380000000000001E-5</v>
      </c>
      <c r="E60" s="122">
        <v>1.44928974</v>
      </c>
      <c r="F60" s="122">
        <v>0</v>
      </c>
      <c r="G60" s="122">
        <v>0</v>
      </c>
      <c r="H60" s="122">
        <v>0</v>
      </c>
      <c r="I60" s="122">
        <v>2064.4461299599998</v>
      </c>
      <c r="J60" s="122">
        <v>9.9888699200000008</v>
      </c>
      <c r="K60" s="122">
        <v>2054.4572600400002</v>
      </c>
      <c r="L60" s="122">
        <v>5483.8499252700003</v>
      </c>
      <c r="M60" s="122">
        <v>5483.6288151199997</v>
      </c>
      <c r="N60" s="122">
        <v>0.22111015000000001</v>
      </c>
      <c r="O60" s="122">
        <v>45.704765190000003</v>
      </c>
      <c r="P60" s="122">
        <v>8.6070229999999998E-2</v>
      </c>
      <c r="Q60" s="122"/>
      <c r="R60" s="122"/>
      <c r="S60" s="122"/>
    </row>
    <row r="61" spans="1:19" hidden="1" outlineLevel="1">
      <c r="A61" s="22">
        <v>42064</v>
      </c>
      <c r="B61" s="122">
        <v>6553.5596792400002</v>
      </c>
      <c r="C61" s="122">
        <v>1.86600839</v>
      </c>
      <c r="D61" s="122">
        <v>4.9150000000000002E-5</v>
      </c>
      <c r="E61" s="122">
        <v>1.86595924</v>
      </c>
      <c r="F61" s="122">
        <v>0</v>
      </c>
      <c r="G61" s="122">
        <v>0</v>
      </c>
      <c r="H61" s="122">
        <v>0</v>
      </c>
      <c r="I61" s="122">
        <v>1799.1703486500001</v>
      </c>
      <c r="J61" s="122">
        <v>18.183048719999999</v>
      </c>
      <c r="K61" s="122">
        <v>1780.9872999300001</v>
      </c>
      <c r="L61" s="122">
        <v>4752.5233221999997</v>
      </c>
      <c r="M61" s="122">
        <v>4752.2919970000003</v>
      </c>
      <c r="N61" s="122">
        <v>0.23132520000000001</v>
      </c>
      <c r="O61" s="122">
        <v>22.134755250000001</v>
      </c>
      <c r="P61" s="122">
        <v>7.6031760000000004E-2</v>
      </c>
      <c r="Q61" s="122"/>
      <c r="R61" s="122"/>
      <c r="S61" s="122"/>
    </row>
    <row r="62" spans="1:19" hidden="1" outlineLevel="1">
      <c r="A62" s="22">
        <v>42095</v>
      </c>
      <c r="B62" s="122">
        <v>6031.7634500699996</v>
      </c>
      <c r="C62" s="122">
        <v>1.66436246</v>
      </c>
      <c r="D62" s="122">
        <v>4.9910000000000002E-5</v>
      </c>
      <c r="E62" s="122">
        <v>1.66431255</v>
      </c>
      <c r="F62" s="122">
        <v>1.0384E-4</v>
      </c>
      <c r="G62" s="122">
        <v>0</v>
      </c>
      <c r="H62" s="122">
        <v>1.0384E-4</v>
      </c>
      <c r="I62" s="122">
        <v>1654.2261047500001</v>
      </c>
      <c r="J62" s="122">
        <v>16.616006930000001</v>
      </c>
      <c r="K62" s="122">
        <v>1637.61009782</v>
      </c>
      <c r="L62" s="122">
        <v>4375.8728790200003</v>
      </c>
      <c r="M62" s="122">
        <v>4375.64354723</v>
      </c>
      <c r="N62" s="122">
        <v>0.22933179000000001</v>
      </c>
      <c r="O62" s="122">
        <v>30.926294460000001</v>
      </c>
      <c r="P62" s="122">
        <v>7.4264469999999999E-2</v>
      </c>
      <c r="Q62" s="122"/>
      <c r="R62" s="122"/>
      <c r="S62" s="122"/>
    </row>
    <row r="63" spans="1:19" hidden="1" outlineLevel="1">
      <c r="A63" s="22">
        <v>42125</v>
      </c>
      <c r="B63" s="122">
        <v>5426.8541619300004</v>
      </c>
      <c r="C63" s="122">
        <v>1.66531392</v>
      </c>
      <c r="D63" s="122">
        <v>5.0680000000000003E-5</v>
      </c>
      <c r="E63" s="122">
        <v>1.66526324</v>
      </c>
      <c r="F63" s="122">
        <v>1.092E-4</v>
      </c>
      <c r="G63" s="122">
        <v>0</v>
      </c>
      <c r="H63" s="122">
        <v>1.092E-4</v>
      </c>
      <c r="I63" s="122">
        <v>1503.8423679099999</v>
      </c>
      <c r="J63" s="122">
        <v>23.366646830000001</v>
      </c>
      <c r="K63" s="122">
        <v>1480.4757210800001</v>
      </c>
      <c r="L63" s="122">
        <v>3921.3463708999998</v>
      </c>
      <c r="M63" s="122">
        <v>3921.1119981500001</v>
      </c>
      <c r="N63" s="122">
        <v>0.23437274999999999</v>
      </c>
      <c r="O63" s="122">
        <v>27.49555741</v>
      </c>
      <c r="P63" s="122">
        <v>7.1721820000000006E-2</v>
      </c>
      <c r="Q63" s="122"/>
      <c r="R63" s="122"/>
      <c r="S63" s="122"/>
    </row>
    <row r="64" spans="1:19" hidden="1" outlineLevel="1">
      <c r="A64" s="22">
        <v>42156</v>
      </c>
      <c r="B64" s="122">
        <v>5407.3485915800002</v>
      </c>
      <c r="C64" s="122">
        <v>1.01813719</v>
      </c>
      <c r="D64" s="122">
        <v>5.1440000000000002E-5</v>
      </c>
      <c r="E64" s="122">
        <v>1.01808575</v>
      </c>
      <c r="F64" s="122">
        <v>0</v>
      </c>
      <c r="G64" s="122">
        <v>0</v>
      </c>
      <c r="H64" s="122">
        <v>0</v>
      </c>
      <c r="I64" s="122">
        <v>1515.6467584300001</v>
      </c>
      <c r="J64" s="122">
        <v>18.711538480000002</v>
      </c>
      <c r="K64" s="122">
        <v>1496.9352199499999</v>
      </c>
      <c r="L64" s="122">
        <v>3890.68369596</v>
      </c>
      <c r="M64" s="122">
        <v>3890.4420915000001</v>
      </c>
      <c r="N64" s="122">
        <v>0.24160445999999999</v>
      </c>
      <c r="O64" s="122">
        <v>8.3350000000000009</v>
      </c>
      <c r="P64" s="122">
        <v>7.4955969999999997E-2</v>
      </c>
      <c r="Q64" s="122"/>
      <c r="R64" s="122"/>
      <c r="S64" s="122"/>
    </row>
    <row r="65" spans="1:19" hidden="1" outlineLevel="1">
      <c r="A65" s="22">
        <v>42186</v>
      </c>
      <c r="B65" s="122">
        <v>5455.9518654599997</v>
      </c>
      <c r="C65" s="122">
        <v>0.95826436000000004</v>
      </c>
      <c r="D65" s="122">
        <v>5.2210000000000003E-5</v>
      </c>
      <c r="E65" s="122">
        <v>0.95821215000000004</v>
      </c>
      <c r="F65" s="122">
        <v>0</v>
      </c>
      <c r="G65" s="122">
        <v>0</v>
      </c>
      <c r="H65" s="122">
        <v>0</v>
      </c>
      <c r="I65" s="122">
        <v>1604.21208226</v>
      </c>
      <c r="J65" s="122">
        <v>21.726652779999998</v>
      </c>
      <c r="K65" s="122">
        <v>1582.48542948</v>
      </c>
      <c r="L65" s="122">
        <v>3850.78151884</v>
      </c>
      <c r="M65" s="122">
        <v>3850.5411275299998</v>
      </c>
      <c r="N65" s="122">
        <v>0.24039131</v>
      </c>
      <c r="O65" s="122">
        <v>9.5097091900000006</v>
      </c>
      <c r="P65" s="122">
        <v>7.7365340000000005E-2</v>
      </c>
      <c r="Q65" s="122"/>
      <c r="R65" s="122"/>
      <c r="S65" s="122"/>
    </row>
    <row r="66" spans="1:19" hidden="1" outlineLevel="1">
      <c r="A66" s="22">
        <v>42217</v>
      </c>
      <c r="B66" s="122">
        <v>5333.7725509800002</v>
      </c>
      <c r="C66" s="122">
        <v>0.76525624999999997</v>
      </c>
      <c r="D66" s="122">
        <v>5.2989999999999999E-5</v>
      </c>
      <c r="E66" s="122">
        <v>0.76520326000000005</v>
      </c>
      <c r="F66" s="122">
        <v>0</v>
      </c>
      <c r="G66" s="122">
        <v>0</v>
      </c>
      <c r="H66" s="122">
        <v>0</v>
      </c>
      <c r="I66" s="122">
        <v>1552.0416800099999</v>
      </c>
      <c r="J66" s="122">
        <v>23.2373589</v>
      </c>
      <c r="K66" s="122">
        <v>1528.80432111</v>
      </c>
      <c r="L66" s="122">
        <v>3780.9656147199998</v>
      </c>
      <c r="M66" s="122">
        <v>3780.7259608499999</v>
      </c>
      <c r="N66" s="122">
        <v>0.23965386999999999</v>
      </c>
      <c r="O66" s="122">
        <v>9.7469271499999994</v>
      </c>
      <c r="P66" s="122">
        <v>8.0049419999999996E-2</v>
      </c>
      <c r="Q66" s="122"/>
      <c r="R66" s="122"/>
      <c r="S66" s="122"/>
    </row>
    <row r="67" spans="1:19" hidden="1" outlineLevel="1">
      <c r="A67" s="22">
        <v>42248</v>
      </c>
      <c r="B67" s="122">
        <v>5338.5638772599996</v>
      </c>
      <c r="C67" s="122">
        <v>0.41085650000000001</v>
      </c>
      <c r="D67" s="122">
        <v>5.3749999999999999E-5</v>
      </c>
      <c r="E67" s="122">
        <v>0.41080274999999999</v>
      </c>
      <c r="F67" s="122">
        <v>0</v>
      </c>
      <c r="G67" s="122">
        <v>0</v>
      </c>
      <c r="H67" s="122">
        <v>0</v>
      </c>
      <c r="I67" s="122">
        <v>1544.5951099700001</v>
      </c>
      <c r="J67" s="122">
        <v>5.9104144200000004</v>
      </c>
      <c r="K67" s="122">
        <v>1538.68469555</v>
      </c>
      <c r="L67" s="122">
        <v>3793.5579107899998</v>
      </c>
      <c r="M67" s="122">
        <v>3793.3201430099998</v>
      </c>
      <c r="N67" s="122">
        <v>0.23776778000000001</v>
      </c>
      <c r="O67" s="122">
        <v>9.6012846199999995</v>
      </c>
      <c r="P67" s="122">
        <v>8.277458E-2</v>
      </c>
      <c r="Q67" s="122"/>
      <c r="R67" s="122"/>
      <c r="S67" s="122"/>
    </row>
    <row r="68" spans="1:19" hidden="1" outlineLevel="1">
      <c r="A68" s="22">
        <v>42278</v>
      </c>
      <c r="B68" s="122">
        <v>5724.3723934499994</v>
      </c>
      <c r="C68" s="122">
        <v>2.2991600000000002E-3</v>
      </c>
      <c r="D68" s="122">
        <v>5.452E-5</v>
      </c>
      <c r="E68" s="122">
        <v>2.24464E-3</v>
      </c>
      <c r="F68" s="122">
        <v>0</v>
      </c>
      <c r="G68" s="122">
        <v>0</v>
      </c>
      <c r="H68" s="122">
        <v>0</v>
      </c>
      <c r="I68" s="122">
        <v>1781.6300584200001</v>
      </c>
      <c r="J68" s="122">
        <v>16.04332862</v>
      </c>
      <c r="K68" s="122">
        <v>1765.5867298000001</v>
      </c>
      <c r="L68" s="122">
        <v>3942.7400358700002</v>
      </c>
      <c r="M68" s="122">
        <v>3942.4829841400001</v>
      </c>
      <c r="N68" s="122">
        <v>0.25705172999999998</v>
      </c>
      <c r="O68" s="122">
        <v>10.12496745</v>
      </c>
      <c r="P68" s="122">
        <v>8.6925810000000006E-2</v>
      </c>
      <c r="Q68" s="122"/>
      <c r="R68" s="122"/>
      <c r="S68" s="122"/>
    </row>
    <row r="69" spans="1:19" hidden="1" outlineLevel="1">
      <c r="A69" s="22">
        <v>42309</v>
      </c>
      <c r="B69" s="122">
        <v>5703.9329609400002</v>
      </c>
      <c r="C69" s="122">
        <v>1.9808E-4</v>
      </c>
      <c r="D69" s="122">
        <v>5.5279999999999999E-5</v>
      </c>
      <c r="E69" s="122">
        <v>1.428E-4</v>
      </c>
      <c r="F69" s="122">
        <v>0</v>
      </c>
      <c r="G69" s="122">
        <v>0</v>
      </c>
      <c r="H69" s="122">
        <v>0</v>
      </c>
      <c r="I69" s="122">
        <v>1674.07232991</v>
      </c>
      <c r="J69" s="122">
        <v>30.400324950000002</v>
      </c>
      <c r="K69" s="122">
        <v>1643.6720049600001</v>
      </c>
      <c r="L69" s="122">
        <v>4029.8604329499999</v>
      </c>
      <c r="M69" s="122">
        <v>4029.5893142700002</v>
      </c>
      <c r="N69" s="122">
        <v>0.27111868</v>
      </c>
      <c r="O69" s="122">
        <v>5.0184931500000003</v>
      </c>
      <c r="P69" s="122">
        <v>8.9822180000000001E-2</v>
      </c>
      <c r="Q69" s="122"/>
      <c r="R69" s="122"/>
      <c r="S69" s="122"/>
    </row>
    <row r="70" spans="1:19" hidden="1" outlineLevel="1">
      <c r="A70" s="22">
        <v>42339</v>
      </c>
      <c r="B70" s="122">
        <v>5493.6494623600001</v>
      </c>
      <c r="C70" s="122">
        <v>2.3636999999999999E-4</v>
      </c>
      <c r="D70" s="122">
        <v>5.5999999999999999E-5</v>
      </c>
      <c r="E70" s="122">
        <v>1.8037000000000001E-4</v>
      </c>
      <c r="F70" s="122">
        <v>0</v>
      </c>
      <c r="G70" s="122">
        <v>0</v>
      </c>
      <c r="H70" s="122">
        <v>0</v>
      </c>
      <c r="I70" s="122">
        <v>1659.4880819099999</v>
      </c>
      <c r="J70" s="122">
        <v>3.0615030000000001</v>
      </c>
      <c r="K70" s="122">
        <v>1656.42657891</v>
      </c>
      <c r="L70" s="122">
        <v>3834.1611440800002</v>
      </c>
      <c r="M70" s="122">
        <v>3833.9646720000001</v>
      </c>
      <c r="N70" s="122">
        <v>0.19647207999999999</v>
      </c>
      <c r="O70" s="122">
        <v>0</v>
      </c>
      <c r="P70" s="122">
        <v>6.8616769999999994E-2</v>
      </c>
      <c r="Q70" s="122"/>
      <c r="R70" s="122"/>
      <c r="S70" s="122"/>
    </row>
    <row r="71" spans="1:19" hidden="1" outlineLevel="1">
      <c r="A71" s="22">
        <v>42370</v>
      </c>
      <c r="B71" s="122">
        <v>5615.1220524500004</v>
      </c>
      <c r="C71" s="122">
        <v>7.3435999999999998E-4</v>
      </c>
      <c r="D71" s="122">
        <v>5.5689999999999997E-5</v>
      </c>
      <c r="E71" s="122">
        <v>6.7867000000000003E-4</v>
      </c>
      <c r="F71" s="122">
        <v>0</v>
      </c>
      <c r="G71" s="122">
        <v>0</v>
      </c>
      <c r="H71" s="122">
        <v>0</v>
      </c>
      <c r="I71" s="122">
        <v>1679.13660336</v>
      </c>
      <c r="J71" s="122">
        <v>2.9516003400000002</v>
      </c>
      <c r="K71" s="122">
        <v>1676.1850030200001</v>
      </c>
      <c r="L71" s="122">
        <v>3935.9847147300002</v>
      </c>
      <c r="M71" s="122">
        <v>3935.7852293199999</v>
      </c>
      <c r="N71" s="122">
        <v>0.19948541</v>
      </c>
      <c r="O71" s="122">
        <v>0</v>
      </c>
      <c r="P71" s="122">
        <v>7.3558879999999993E-2</v>
      </c>
      <c r="Q71" s="122"/>
      <c r="R71" s="122"/>
      <c r="S71" s="122"/>
    </row>
    <row r="72" spans="1:19" hidden="1" outlineLevel="1">
      <c r="A72" s="22">
        <v>42401</v>
      </c>
      <c r="B72" s="122">
        <v>5856.4891195800001</v>
      </c>
      <c r="C72" s="122">
        <v>0.50942195000000001</v>
      </c>
      <c r="D72" s="122">
        <v>5.5819999999999997E-5</v>
      </c>
      <c r="E72" s="122">
        <v>0.50936612999999997</v>
      </c>
      <c r="F72" s="122">
        <v>0</v>
      </c>
      <c r="G72" s="122">
        <v>0</v>
      </c>
      <c r="H72" s="122">
        <v>0</v>
      </c>
      <c r="I72" s="122">
        <v>1720.7575794100001</v>
      </c>
      <c r="J72" s="122">
        <v>2.87950668</v>
      </c>
      <c r="K72" s="122">
        <v>1717.87807273</v>
      </c>
      <c r="L72" s="122">
        <v>4135.2221182200001</v>
      </c>
      <c r="M72" s="122">
        <v>4135.0191351900003</v>
      </c>
      <c r="N72" s="122">
        <v>0.20298303000000001</v>
      </c>
      <c r="O72" s="122">
        <v>0</v>
      </c>
      <c r="P72" s="122">
        <v>8.1783129999999996E-2</v>
      </c>
      <c r="Q72" s="122"/>
      <c r="R72" s="122"/>
      <c r="S72" s="122"/>
    </row>
    <row r="73" spans="1:19" hidden="1" outlineLevel="1">
      <c r="A73" s="22">
        <v>42430</v>
      </c>
      <c r="B73" s="122">
        <v>5702.6348441399996</v>
      </c>
      <c r="C73" s="122">
        <v>1.53246503</v>
      </c>
      <c r="D73" s="122">
        <v>5.6280000000000003E-5</v>
      </c>
      <c r="E73" s="122">
        <v>1.5324087500000001</v>
      </c>
      <c r="F73" s="122">
        <v>0</v>
      </c>
      <c r="G73" s="122">
        <v>0</v>
      </c>
      <c r="H73" s="122">
        <v>0</v>
      </c>
      <c r="I73" s="122">
        <v>1700.0729186399999</v>
      </c>
      <c r="J73" s="122">
        <v>2.4420799299999998</v>
      </c>
      <c r="K73" s="122">
        <v>1697.63083871</v>
      </c>
      <c r="L73" s="122">
        <v>4001.0294604699998</v>
      </c>
      <c r="M73" s="122">
        <v>4000.84236577</v>
      </c>
      <c r="N73" s="122">
        <v>0.1870947</v>
      </c>
      <c r="O73" s="122">
        <v>0</v>
      </c>
      <c r="P73" s="122">
        <v>8.421505E-2</v>
      </c>
      <c r="Q73" s="122"/>
      <c r="R73" s="122"/>
      <c r="S73" s="122"/>
    </row>
    <row r="74" spans="1:19" hidden="1" outlineLevel="1">
      <c r="A74" s="22">
        <v>42461</v>
      </c>
      <c r="B74" s="122">
        <v>5568.3722766299998</v>
      </c>
      <c r="C74" s="122">
        <v>1.51990936</v>
      </c>
      <c r="D74" s="122">
        <v>5.6740000000000002E-5</v>
      </c>
      <c r="E74" s="122">
        <v>1.51985262</v>
      </c>
      <c r="F74" s="122">
        <v>0</v>
      </c>
      <c r="G74" s="122">
        <v>0</v>
      </c>
      <c r="H74" s="122">
        <v>0</v>
      </c>
      <c r="I74" s="122">
        <v>1667.0389888499999</v>
      </c>
      <c r="J74" s="122">
        <v>2.6848333800000002</v>
      </c>
      <c r="K74" s="122">
        <v>1664.35415547</v>
      </c>
      <c r="L74" s="122">
        <v>3899.8133784199999</v>
      </c>
      <c r="M74" s="122">
        <v>3899.5607521799998</v>
      </c>
      <c r="N74" s="122">
        <v>0.25262624</v>
      </c>
      <c r="O74" s="122">
        <v>10.01</v>
      </c>
      <c r="P74" s="122">
        <v>8.0557069999999995E-2</v>
      </c>
      <c r="Q74" s="122"/>
      <c r="R74" s="122"/>
      <c r="S74" s="122"/>
    </row>
    <row r="75" spans="1:19" hidden="1" outlineLevel="1">
      <c r="A75" s="22">
        <v>42491</v>
      </c>
      <c r="B75" s="122">
        <v>5516.6570425500004</v>
      </c>
      <c r="C75" s="122">
        <v>1.3873194499999999</v>
      </c>
      <c r="D75" s="122">
        <v>5.7200000000000001E-5</v>
      </c>
      <c r="E75" s="122">
        <v>1.38726225</v>
      </c>
      <c r="F75" s="122">
        <v>0</v>
      </c>
      <c r="G75" s="122">
        <v>0</v>
      </c>
      <c r="H75" s="122">
        <v>0</v>
      </c>
      <c r="I75" s="122">
        <v>1635.4472516400001</v>
      </c>
      <c r="J75" s="122">
        <v>3.2609922</v>
      </c>
      <c r="K75" s="122">
        <v>1632.18625944</v>
      </c>
      <c r="L75" s="122">
        <v>3879.8224714600001</v>
      </c>
      <c r="M75" s="122">
        <v>3879.5971411099999</v>
      </c>
      <c r="N75" s="122">
        <v>0.22533035000000001</v>
      </c>
      <c r="O75" s="122">
        <v>0</v>
      </c>
      <c r="P75" s="122">
        <v>8.1306169999999997E-2</v>
      </c>
      <c r="Q75" s="122"/>
      <c r="R75" s="122"/>
      <c r="S75" s="122"/>
    </row>
    <row r="76" spans="1:19" hidden="1" outlineLevel="1">
      <c r="A76" s="22">
        <v>42522</v>
      </c>
      <c r="B76" s="122">
        <v>5462.8414369900001</v>
      </c>
      <c r="C76" s="122">
        <v>1.38352114</v>
      </c>
      <c r="D76" s="122">
        <v>5.7630000000000002E-5</v>
      </c>
      <c r="E76" s="122">
        <v>1.3834635099999999</v>
      </c>
      <c r="F76" s="122">
        <v>0</v>
      </c>
      <c r="G76" s="122">
        <v>0</v>
      </c>
      <c r="H76" s="122">
        <v>0</v>
      </c>
      <c r="I76" s="122">
        <v>1646.7949280400001</v>
      </c>
      <c r="J76" s="122">
        <v>3.0765324700000001</v>
      </c>
      <c r="K76" s="122">
        <v>1643.71839557</v>
      </c>
      <c r="L76" s="122">
        <v>3814.6629878099998</v>
      </c>
      <c r="M76" s="122">
        <v>3814.4346223100001</v>
      </c>
      <c r="N76" s="122">
        <v>0.2283655</v>
      </c>
      <c r="O76" s="122">
        <v>5</v>
      </c>
      <c r="P76" s="122">
        <v>8.2555000000000003E-2</v>
      </c>
      <c r="Q76" s="122"/>
      <c r="R76" s="122"/>
      <c r="S76" s="122"/>
    </row>
    <row r="77" spans="1:19" hidden="1" outlineLevel="1">
      <c r="A77" s="22">
        <v>42552</v>
      </c>
      <c r="B77" s="122">
        <v>5383.1603602699997</v>
      </c>
      <c r="C77" s="122">
        <v>1.46393489</v>
      </c>
      <c r="D77" s="122">
        <v>0</v>
      </c>
      <c r="E77" s="122">
        <v>1.46393489</v>
      </c>
      <c r="F77" s="122">
        <v>0</v>
      </c>
      <c r="G77" s="122">
        <v>0</v>
      </c>
      <c r="H77" s="122">
        <v>0</v>
      </c>
      <c r="I77" s="122">
        <v>1652.6267393999999</v>
      </c>
      <c r="J77" s="122">
        <v>3.9947973600000002</v>
      </c>
      <c r="K77" s="122">
        <v>1648.63194204</v>
      </c>
      <c r="L77" s="122">
        <v>3729.06968598</v>
      </c>
      <c r="M77" s="122">
        <v>3728.8012114600001</v>
      </c>
      <c r="N77" s="122">
        <v>0.26847451999999999</v>
      </c>
      <c r="O77" s="122">
        <v>5.0097502299999999</v>
      </c>
      <c r="P77" s="122">
        <v>8.5300639999999997E-2</v>
      </c>
      <c r="Q77" s="122"/>
      <c r="R77" s="122"/>
      <c r="S77" s="122"/>
    </row>
    <row r="78" spans="1:19" hidden="1" outlineLevel="1">
      <c r="A78" s="22">
        <v>42583</v>
      </c>
      <c r="B78" s="122">
        <v>5575.8148007399996</v>
      </c>
      <c r="C78" s="122">
        <v>1.2597722899999999</v>
      </c>
      <c r="D78" s="122">
        <v>0</v>
      </c>
      <c r="E78" s="122">
        <v>1.2597722899999999</v>
      </c>
      <c r="F78" s="122">
        <v>0</v>
      </c>
      <c r="G78" s="122">
        <v>0</v>
      </c>
      <c r="H78" s="122">
        <v>0</v>
      </c>
      <c r="I78" s="122">
        <v>1741.43726251</v>
      </c>
      <c r="J78" s="122">
        <v>4.3113320699999997</v>
      </c>
      <c r="K78" s="122">
        <v>1737.12593044</v>
      </c>
      <c r="L78" s="122">
        <v>3833.11776594</v>
      </c>
      <c r="M78" s="122">
        <v>3832.8470240199999</v>
      </c>
      <c r="N78" s="122">
        <v>0.27074192000000002</v>
      </c>
      <c r="O78" s="122">
        <v>0</v>
      </c>
      <c r="P78" s="122">
        <v>9.0579699999999999E-2</v>
      </c>
      <c r="Q78" s="122"/>
      <c r="R78" s="122"/>
      <c r="S78" s="122"/>
    </row>
    <row r="79" spans="1:19" hidden="1" outlineLevel="1">
      <c r="A79" s="22">
        <v>42614</v>
      </c>
      <c r="B79" s="122">
        <v>5522.0237972699997</v>
      </c>
      <c r="C79" s="122">
        <v>1.25507864</v>
      </c>
      <c r="D79" s="122">
        <v>0</v>
      </c>
      <c r="E79" s="122">
        <v>1.25507864</v>
      </c>
      <c r="F79" s="122">
        <v>0</v>
      </c>
      <c r="G79" s="122">
        <v>0</v>
      </c>
      <c r="H79" s="122">
        <v>0</v>
      </c>
      <c r="I79" s="122">
        <v>1747.9277380599999</v>
      </c>
      <c r="J79" s="122">
        <v>3.7631615799999998</v>
      </c>
      <c r="K79" s="122">
        <v>1744.1645764800001</v>
      </c>
      <c r="L79" s="122">
        <v>3772.8409805699998</v>
      </c>
      <c r="M79" s="122">
        <v>3772.49930227</v>
      </c>
      <c r="N79" s="122">
        <v>0.34167829999999999</v>
      </c>
      <c r="O79" s="122">
        <v>0</v>
      </c>
      <c r="P79" s="122">
        <v>8.3876909999999999E-2</v>
      </c>
      <c r="Q79" s="122"/>
      <c r="R79" s="122"/>
      <c r="S79" s="122"/>
    </row>
    <row r="80" spans="1:19" hidden="1" outlineLevel="1">
      <c r="A80" s="22">
        <v>42644</v>
      </c>
      <c r="B80" s="122">
        <v>5550.2722890300001</v>
      </c>
      <c r="C80" s="122">
        <v>1.25587614</v>
      </c>
      <c r="D80" s="122">
        <v>0</v>
      </c>
      <c r="E80" s="122">
        <v>1.25587614</v>
      </c>
      <c r="F80" s="122">
        <v>0</v>
      </c>
      <c r="G80" s="122">
        <v>0</v>
      </c>
      <c r="H80" s="122">
        <v>0</v>
      </c>
      <c r="I80" s="122">
        <v>1843.3112099499999</v>
      </c>
      <c r="J80" s="122">
        <v>3.9601997999999998</v>
      </c>
      <c r="K80" s="122">
        <v>1839.3510101500001</v>
      </c>
      <c r="L80" s="122">
        <v>3705.7052029400002</v>
      </c>
      <c r="M80" s="122">
        <v>3705.35523229</v>
      </c>
      <c r="N80" s="122">
        <v>0.34997064999999999</v>
      </c>
      <c r="O80" s="122">
        <v>0</v>
      </c>
      <c r="P80" s="122">
        <v>8.0507480000000006E-2</v>
      </c>
      <c r="Q80" s="122"/>
      <c r="R80" s="122"/>
      <c r="S80" s="122"/>
    </row>
    <row r="81" spans="1:19" hidden="1" outlineLevel="1">
      <c r="A81" s="22">
        <v>42675</v>
      </c>
      <c r="B81" s="122">
        <v>5558.3855231400003</v>
      </c>
      <c r="C81" s="122">
        <v>1.2547584899999999</v>
      </c>
      <c r="D81" s="122">
        <v>0</v>
      </c>
      <c r="E81" s="122">
        <v>1.2547584899999999</v>
      </c>
      <c r="F81" s="122">
        <v>0</v>
      </c>
      <c r="G81" s="122">
        <v>0</v>
      </c>
      <c r="H81" s="122">
        <v>0</v>
      </c>
      <c r="I81" s="122">
        <v>1855.0769560399999</v>
      </c>
      <c r="J81" s="122">
        <v>3.7463785000000001</v>
      </c>
      <c r="K81" s="122">
        <v>1851.3305775399999</v>
      </c>
      <c r="L81" s="122">
        <v>3702.05380861</v>
      </c>
      <c r="M81" s="122">
        <v>3701.2893120799999</v>
      </c>
      <c r="N81" s="122">
        <v>0.76449652999999995</v>
      </c>
      <c r="O81" s="122">
        <v>0</v>
      </c>
      <c r="P81" s="122">
        <v>7.7671190000000001E-2</v>
      </c>
      <c r="Q81" s="122"/>
      <c r="R81" s="122"/>
      <c r="S81" s="122"/>
    </row>
    <row r="82" spans="1:19" hidden="1" outlineLevel="1">
      <c r="A82" s="22">
        <v>42705</v>
      </c>
      <c r="B82" s="122">
        <v>5725.5197367399996</v>
      </c>
      <c r="C82" s="122">
        <v>1.25553717</v>
      </c>
      <c r="D82" s="122">
        <v>0</v>
      </c>
      <c r="E82" s="122">
        <v>1.25553717</v>
      </c>
      <c r="F82" s="122">
        <v>0</v>
      </c>
      <c r="G82" s="122">
        <v>0</v>
      </c>
      <c r="H82" s="122">
        <v>0</v>
      </c>
      <c r="I82" s="122">
        <v>1959.67119007</v>
      </c>
      <c r="J82" s="122">
        <v>3.3392093200000001</v>
      </c>
      <c r="K82" s="122">
        <v>1956.33198075</v>
      </c>
      <c r="L82" s="122">
        <v>3764.5930094999999</v>
      </c>
      <c r="M82" s="122">
        <v>3764.3748246</v>
      </c>
      <c r="N82" s="122">
        <v>0.21818489999999999</v>
      </c>
      <c r="O82" s="122">
        <v>0</v>
      </c>
      <c r="P82" s="122">
        <v>8.1485390000000005E-2</v>
      </c>
      <c r="Q82" s="122"/>
      <c r="R82" s="122"/>
      <c r="S82" s="122"/>
    </row>
    <row r="83" spans="1:19" hidden="1" outlineLevel="1">
      <c r="A83" s="22">
        <v>42736</v>
      </c>
      <c r="B83" s="122">
        <v>5696.9679189899998</v>
      </c>
      <c r="C83" s="122">
        <v>1.2556033099999999</v>
      </c>
      <c r="D83" s="122">
        <v>0</v>
      </c>
      <c r="E83" s="122">
        <v>1.2556033099999999</v>
      </c>
      <c r="F83" s="122">
        <v>0</v>
      </c>
      <c r="G83" s="122">
        <v>0</v>
      </c>
      <c r="H83" s="122">
        <v>0</v>
      </c>
      <c r="I83" s="122">
        <v>1945.0174278100001</v>
      </c>
      <c r="J83" s="122">
        <v>4.7935581899999997</v>
      </c>
      <c r="K83" s="122">
        <v>1940.22386962</v>
      </c>
      <c r="L83" s="122">
        <v>3750.69488787</v>
      </c>
      <c r="M83" s="122">
        <v>3749.9199514299999</v>
      </c>
      <c r="N83" s="122">
        <v>0.77493643999999995</v>
      </c>
      <c r="O83" s="122">
        <v>0</v>
      </c>
      <c r="P83" s="122">
        <v>8.2924090000000006E-2</v>
      </c>
      <c r="Q83" s="122"/>
      <c r="R83" s="122"/>
      <c r="S83" s="122"/>
    </row>
    <row r="84" spans="1:19" hidden="1" outlineLevel="1">
      <c r="A84" s="22">
        <v>42767</v>
      </c>
      <c r="B84" s="122">
        <v>5694.5696212599996</v>
      </c>
      <c r="C84" s="122">
        <v>1.0521460899999999</v>
      </c>
      <c r="D84" s="122">
        <v>0</v>
      </c>
      <c r="E84" s="122">
        <v>1.0521460899999999</v>
      </c>
      <c r="F84" s="122">
        <v>0</v>
      </c>
      <c r="G84" s="122">
        <v>0</v>
      </c>
      <c r="H84" s="122">
        <v>0</v>
      </c>
      <c r="I84" s="122">
        <v>1933.2775545500001</v>
      </c>
      <c r="J84" s="122">
        <v>4.0873964200000001</v>
      </c>
      <c r="K84" s="122">
        <v>1929.1901581300001</v>
      </c>
      <c r="L84" s="122">
        <v>3760.2399206199998</v>
      </c>
      <c r="M84" s="122">
        <v>3759.8465913499999</v>
      </c>
      <c r="N84" s="122">
        <v>0.39332927000000001</v>
      </c>
      <c r="O84" s="122">
        <v>0</v>
      </c>
      <c r="P84" s="122">
        <v>8.2694009999999998E-2</v>
      </c>
      <c r="Q84" s="122"/>
      <c r="R84" s="122"/>
      <c r="S84" s="122"/>
    </row>
    <row r="85" spans="1:19" hidden="1" outlineLevel="1">
      <c r="A85" s="22">
        <v>42795</v>
      </c>
      <c r="B85" s="122">
        <v>5560.3463069899999</v>
      </c>
      <c r="C85" s="122">
        <v>0.80030349000000001</v>
      </c>
      <c r="D85" s="122">
        <v>0</v>
      </c>
      <c r="E85" s="122">
        <v>0.80030349000000001</v>
      </c>
      <c r="F85" s="122">
        <v>0</v>
      </c>
      <c r="G85" s="122">
        <v>0</v>
      </c>
      <c r="H85" s="122">
        <v>0</v>
      </c>
      <c r="I85" s="122">
        <v>1953.8369163699999</v>
      </c>
      <c r="J85" s="122">
        <v>7.0762026000000002</v>
      </c>
      <c r="K85" s="122">
        <v>1946.7607137699999</v>
      </c>
      <c r="L85" s="122">
        <v>3605.7090871300002</v>
      </c>
      <c r="M85" s="122">
        <v>3605.2608968499999</v>
      </c>
      <c r="N85" s="122">
        <v>0.44819028</v>
      </c>
      <c r="O85" s="122">
        <v>0</v>
      </c>
      <c r="P85" s="122">
        <v>8.3060709999999996E-2</v>
      </c>
      <c r="Q85" s="122"/>
      <c r="R85" s="122"/>
      <c r="S85" s="122"/>
    </row>
    <row r="86" spans="1:19" hidden="1" outlineLevel="1">
      <c r="A86" s="22">
        <v>42826</v>
      </c>
      <c r="B86" s="122">
        <v>5586.7299014700002</v>
      </c>
      <c r="C86" s="122">
        <v>0.28139783000000002</v>
      </c>
      <c r="D86" s="122">
        <v>0</v>
      </c>
      <c r="E86" s="122">
        <v>0.28139783000000002</v>
      </c>
      <c r="F86" s="122">
        <v>0</v>
      </c>
      <c r="G86" s="122">
        <v>0</v>
      </c>
      <c r="H86" s="122">
        <v>0</v>
      </c>
      <c r="I86" s="122">
        <v>2009.8035200899999</v>
      </c>
      <c r="J86" s="122">
        <v>6.06620764</v>
      </c>
      <c r="K86" s="122">
        <v>2003.73731245</v>
      </c>
      <c r="L86" s="122">
        <v>3576.6449835499998</v>
      </c>
      <c r="M86" s="122">
        <v>3576.2868486100001</v>
      </c>
      <c r="N86" s="122">
        <v>0.35813494000000001</v>
      </c>
      <c r="O86" s="122">
        <v>0</v>
      </c>
      <c r="P86" s="122">
        <v>8.2634830000000006E-2</v>
      </c>
      <c r="Q86" s="122"/>
      <c r="R86" s="122"/>
      <c r="S86" s="122"/>
    </row>
    <row r="87" spans="1:19" hidden="1" outlineLevel="1">
      <c r="A87" s="22">
        <v>42856</v>
      </c>
      <c r="B87" s="122">
        <v>5535.8035609299995</v>
      </c>
      <c r="C87" s="122">
        <v>1.23620061</v>
      </c>
      <c r="D87" s="122">
        <v>0</v>
      </c>
      <c r="E87" s="122">
        <v>1.23620061</v>
      </c>
      <c r="F87" s="122">
        <v>0</v>
      </c>
      <c r="G87" s="122">
        <v>0</v>
      </c>
      <c r="H87" s="122">
        <v>0</v>
      </c>
      <c r="I87" s="122">
        <v>1971.8918706100001</v>
      </c>
      <c r="J87" s="122">
        <v>3.7715904299999998</v>
      </c>
      <c r="K87" s="122">
        <v>1968.12028018</v>
      </c>
      <c r="L87" s="122">
        <v>3562.67548971</v>
      </c>
      <c r="M87" s="122">
        <v>3562.4242900200002</v>
      </c>
      <c r="N87" s="122">
        <v>0.25119968999999998</v>
      </c>
      <c r="O87" s="122">
        <v>0</v>
      </c>
      <c r="P87" s="122">
        <v>8.4283830000000004E-2</v>
      </c>
      <c r="Q87" s="122"/>
      <c r="R87" s="122"/>
      <c r="S87" s="122"/>
    </row>
    <row r="88" spans="1:19" hidden="1" outlineLevel="1">
      <c r="A88" s="22">
        <v>42887</v>
      </c>
      <c r="B88" s="122">
        <v>5536.6545219</v>
      </c>
      <c r="C88" s="122">
        <v>1.6939125799999999</v>
      </c>
      <c r="D88" s="122">
        <v>0</v>
      </c>
      <c r="E88" s="122">
        <v>1.6939125799999999</v>
      </c>
      <c r="F88" s="122">
        <v>0</v>
      </c>
      <c r="G88" s="122">
        <v>0</v>
      </c>
      <c r="H88" s="122">
        <v>0</v>
      </c>
      <c r="I88" s="122">
        <v>2016.18876802</v>
      </c>
      <c r="J88" s="122">
        <v>5.3023344300000002</v>
      </c>
      <c r="K88" s="122">
        <v>2010.88643359</v>
      </c>
      <c r="L88" s="122">
        <v>3518.7718412999998</v>
      </c>
      <c r="M88" s="122">
        <v>3518.5443429699999</v>
      </c>
      <c r="N88" s="122">
        <v>0.22749833</v>
      </c>
      <c r="O88" s="122">
        <v>0</v>
      </c>
      <c r="P88" s="122">
        <v>8.5403809999999997E-2</v>
      </c>
      <c r="Q88" s="122"/>
      <c r="R88" s="122"/>
      <c r="S88" s="122"/>
    </row>
    <row r="89" spans="1:19" hidden="1" outlineLevel="1">
      <c r="A89" s="22">
        <v>42917</v>
      </c>
      <c r="B89" s="122">
        <v>5647.6041719200002</v>
      </c>
      <c r="C89" s="122">
        <v>1.60055711</v>
      </c>
      <c r="D89" s="122">
        <v>0</v>
      </c>
      <c r="E89" s="122">
        <v>1.60055711</v>
      </c>
      <c r="F89" s="122">
        <v>0</v>
      </c>
      <c r="G89" s="122">
        <v>0</v>
      </c>
      <c r="H89" s="122">
        <v>0</v>
      </c>
      <c r="I89" s="122">
        <v>2128.7168007499999</v>
      </c>
      <c r="J89" s="122">
        <v>6.9385492199999996</v>
      </c>
      <c r="K89" s="122">
        <v>2121.77825153</v>
      </c>
      <c r="L89" s="122">
        <v>3517.2868140599999</v>
      </c>
      <c r="M89" s="122">
        <v>3516.3788272100001</v>
      </c>
      <c r="N89" s="122">
        <v>0.90798685000000001</v>
      </c>
      <c r="O89" s="122">
        <v>0</v>
      </c>
      <c r="P89" s="122">
        <v>8.727741E-2</v>
      </c>
      <c r="Q89" s="122"/>
      <c r="R89" s="122"/>
      <c r="S89" s="122"/>
    </row>
    <row r="90" spans="1:19" hidden="1" outlineLevel="1">
      <c r="A90" s="22">
        <v>42948</v>
      </c>
      <c r="B90" s="122">
        <v>5669.0879048099996</v>
      </c>
      <c r="C90" s="122">
        <v>1.2167064000000001</v>
      </c>
      <c r="D90" s="122">
        <v>0</v>
      </c>
      <c r="E90" s="122">
        <v>1.2167064000000001</v>
      </c>
      <c r="F90" s="122">
        <v>0</v>
      </c>
      <c r="G90" s="122">
        <v>0</v>
      </c>
      <c r="H90" s="122">
        <v>0</v>
      </c>
      <c r="I90" s="122">
        <v>2171.2725238200001</v>
      </c>
      <c r="J90" s="122">
        <v>7.0243541399999998</v>
      </c>
      <c r="K90" s="122">
        <v>2164.24816968</v>
      </c>
      <c r="L90" s="122">
        <v>3496.59867459</v>
      </c>
      <c r="M90" s="122">
        <v>3495.05713208</v>
      </c>
      <c r="N90" s="122">
        <v>1.54154251</v>
      </c>
      <c r="O90" s="122">
        <v>0</v>
      </c>
      <c r="P90" s="122">
        <v>8.7285450000000001E-2</v>
      </c>
      <c r="Q90" s="122"/>
      <c r="R90" s="122"/>
      <c r="S90" s="122"/>
    </row>
    <row r="91" spans="1:19" hidden="1" outlineLevel="1">
      <c r="A91" s="22">
        <v>42979</v>
      </c>
      <c r="B91" s="122">
        <v>5810.6739551299997</v>
      </c>
      <c r="C91" s="122">
        <v>1.11440056</v>
      </c>
      <c r="D91" s="122">
        <v>0</v>
      </c>
      <c r="E91" s="122">
        <v>1.11440056</v>
      </c>
      <c r="F91" s="122">
        <v>0</v>
      </c>
      <c r="G91" s="122">
        <v>0</v>
      </c>
      <c r="H91" s="122">
        <v>0</v>
      </c>
      <c r="I91" s="122">
        <v>2259.9341745400002</v>
      </c>
      <c r="J91" s="122">
        <v>7.3754691100000001</v>
      </c>
      <c r="K91" s="122">
        <v>2252.5587054299999</v>
      </c>
      <c r="L91" s="122">
        <v>3549.6253800300001</v>
      </c>
      <c r="M91" s="122">
        <v>3547.7352337699999</v>
      </c>
      <c r="N91" s="122">
        <v>1.8901462600000001</v>
      </c>
      <c r="O91" s="122">
        <v>0</v>
      </c>
      <c r="P91" s="122">
        <v>8.9423660000000002E-2</v>
      </c>
      <c r="Q91" s="122"/>
      <c r="R91" s="122"/>
      <c r="S91" s="122"/>
    </row>
    <row r="92" spans="1:19" hidden="1" outlineLevel="1">
      <c r="A92" s="22">
        <v>43009</v>
      </c>
      <c r="B92" s="122">
        <v>5825.0089291599998</v>
      </c>
      <c r="C92" s="122">
        <v>1.0630203899999999</v>
      </c>
      <c r="D92" s="122">
        <v>0</v>
      </c>
      <c r="E92" s="122">
        <v>1.0630203899999999</v>
      </c>
      <c r="F92" s="122">
        <v>0</v>
      </c>
      <c r="G92" s="122">
        <v>0</v>
      </c>
      <c r="H92" s="122">
        <v>0</v>
      </c>
      <c r="I92" s="122">
        <v>2245.14667887</v>
      </c>
      <c r="J92" s="122">
        <v>5.8144605599999997</v>
      </c>
      <c r="K92" s="122">
        <v>2239.3322183099999</v>
      </c>
      <c r="L92" s="122">
        <v>3578.7992298999998</v>
      </c>
      <c r="M92" s="122">
        <v>3577.14252812</v>
      </c>
      <c r="N92" s="122">
        <v>1.6567017799999999</v>
      </c>
      <c r="O92" s="122">
        <v>0</v>
      </c>
      <c r="P92" s="122">
        <v>8.9318170000000002E-2</v>
      </c>
      <c r="Q92" s="122"/>
      <c r="R92" s="122"/>
      <c r="S92" s="122"/>
    </row>
    <row r="93" spans="1:19" hidden="1" outlineLevel="1">
      <c r="A93" s="22">
        <v>43040</v>
      </c>
      <c r="B93" s="122">
        <v>5738.0892169700001</v>
      </c>
      <c r="C93" s="122">
        <v>0.95537733000000002</v>
      </c>
      <c r="D93" s="122">
        <v>0</v>
      </c>
      <c r="E93" s="122">
        <v>0.95537733000000002</v>
      </c>
      <c r="F93" s="122">
        <v>0</v>
      </c>
      <c r="G93" s="122">
        <v>0</v>
      </c>
      <c r="H93" s="122">
        <v>0</v>
      </c>
      <c r="I93" s="122">
        <v>2276.1583456399999</v>
      </c>
      <c r="J93" s="122">
        <v>6.8152880099999997</v>
      </c>
      <c r="K93" s="122">
        <v>2269.3430576300002</v>
      </c>
      <c r="L93" s="122">
        <v>3460.9754939999998</v>
      </c>
      <c r="M93" s="122">
        <v>3460.2056859899999</v>
      </c>
      <c r="N93" s="122">
        <v>0.76980800999999999</v>
      </c>
      <c r="O93" s="122">
        <v>0</v>
      </c>
      <c r="P93" s="122">
        <v>9.1692360000000001E-2</v>
      </c>
      <c r="Q93" s="122"/>
      <c r="R93" s="122"/>
      <c r="S93" s="122"/>
    </row>
    <row r="94" spans="1:19" hidden="1" outlineLevel="1">
      <c r="A94" s="22">
        <v>43070</v>
      </c>
      <c r="B94" s="122">
        <v>6241.09164977</v>
      </c>
      <c r="C94" s="122">
        <v>0.95473704999999998</v>
      </c>
      <c r="D94" s="122">
        <v>0</v>
      </c>
      <c r="E94" s="122">
        <v>0.95473704999999998</v>
      </c>
      <c r="F94" s="122">
        <v>0</v>
      </c>
      <c r="G94" s="122">
        <v>0</v>
      </c>
      <c r="H94" s="122">
        <v>0</v>
      </c>
      <c r="I94" s="122">
        <v>2465.2749514000002</v>
      </c>
      <c r="J94" s="122">
        <v>7.1925575000000004</v>
      </c>
      <c r="K94" s="122">
        <v>2458.0823939000002</v>
      </c>
      <c r="L94" s="122">
        <v>3774.8619613199999</v>
      </c>
      <c r="M94" s="122">
        <v>3774.3592513600001</v>
      </c>
      <c r="N94" s="122">
        <v>0.50270996000000001</v>
      </c>
      <c r="O94" s="122">
        <v>0</v>
      </c>
      <c r="P94" s="122">
        <v>9.6199300000000001E-2</v>
      </c>
      <c r="Q94" s="122"/>
      <c r="R94" s="122"/>
      <c r="S94" s="122"/>
    </row>
    <row r="95" spans="1:19" hidden="1" outlineLevel="1">
      <c r="A95" s="22">
        <v>43101</v>
      </c>
      <c r="B95" s="122">
        <v>5920.0760381600003</v>
      </c>
      <c r="C95" s="122">
        <v>0.95122054</v>
      </c>
      <c r="D95" s="122">
        <v>0</v>
      </c>
      <c r="E95" s="122">
        <v>0.95122054</v>
      </c>
      <c r="F95" s="122">
        <v>0</v>
      </c>
      <c r="G95" s="122">
        <v>0</v>
      </c>
      <c r="H95" s="122">
        <v>0</v>
      </c>
      <c r="I95" s="122">
        <v>2546.5310967</v>
      </c>
      <c r="J95" s="122">
        <v>5.2206850500000002</v>
      </c>
      <c r="K95" s="122">
        <v>2541.3104116499999</v>
      </c>
      <c r="L95" s="122">
        <v>3372.5937209200001</v>
      </c>
      <c r="M95" s="122">
        <v>3371.45425449</v>
      </c>
      <c r="N95" s="122">
        <v>1.1394664299999999</v>
      </c>
      <c r="O95" s="122">
        <v>0</v>
      </c>
      <c r="P95" s="122">
        <v>9.9781700000000001E-2</v>
      </c>
      <c r="Q95" s="122"/>
      <c r="R95" s="122"/>
      <c r="S95" s="122"/>
    </row>
    <row r="96" spans="1:19" hidden="1" outlineLevel="1">
      <c r="A96" s="22">
        <v>43132</v>
      </c>
      <c r="B96" s="122">
        <v>5852.7724568699996</v>
      </c>
      <c r="C96" s="122">
        <v>0.95355500999999998</v>
      </c>
      <c r="D96" s="122">
        <v>0</v>
      </c>
      <c r="E96" s="122">
        <v>0.95355500999999998</v>
      </c>
      <c r="F96" s="122">
        <v>0</v>
      </c>
      <c r="G96" s="122">
        <v>0</v>
      </c>
      <c r="H96" s="122">
        <v>0</v>
      </c>
      <c r="I96" s="122">
        <v>2533.0579275599998</v>
      </c>
      <c r="J96" s="122">
        <v>5.2961851299999996</v>
      </c>
      <c r="K96" s="122">
        <v>2527.7617424300001</v>
      </c>
      <c r="L96" s="122">
        <v>3318.7609742999998</v>
      </c>
      <c r="M96" s="122">
        <v>3318.27267674</v>
      </c>
      <c r="N96" s="122">
        <v>0.48829756000000002</v>
      </c>
      <c r="O96" s="122">
        <v>0</v>
      </c>
      <c r="P96" s="122">
        <v>0.10524956000000001</v>
      </c>
      <c r="Q96" s="122"/>
      <c r="R96" s="122"/>
      <c r="S96" s="122"/>
    </row>
    <row r="97" spans="1:19" hidden="1" outlineLevel="1">
      <c r="A97" s="22">
        <v>43160</v>
      </c>
      <c r="B97" s="122">
        <v>5910.5922492399995</v>
      </c>
      <c r="C97" s="122">
        <v>1.5391303300000001</v>
      </c>
      <c r="D97" s="122">
        <v>0</v>
      </c>
      <c r="E97" s="122">
        <v>1.5391303300000001</v>
      </c>
      <c r="F97" s="122">
        <v>0</v>
      </c>
      <c r="G97" s="122">
        <v>0</v>
      </c>
      <c r="H97" s="122">
        <v>0</v>
      </c>
      <c r="I97" s="122">
        <v>2572.4114745500001</v>
      </c>
      <c r="J97" s="122">
        <v>3.6079481599999998</v>
      </c>
      <c r="K97" s="122">
        <v>2568.8035263900001</v>
      </c>
      <c r="L97" s="122">
        <v>3336.6416443600001</v>
      </c>
      <c r="M97" s="122">
        <v>3336.1528632999998</v>
      </c>
      <c r="N97" s="122">
        <v>0.48878105999999999</v>
      </c>
      <c r="O97" s="122">
        <v>0</v>
      </c>
      <c r="P97" s="122">
        <v>0.10225641000000001</v>
      </c>
      <c r="Q97" s="122"/>
      <c r="R97" s="122"/>
      <c r="S97" s="122"/>
    </row>
    <row r="98" spans="1:19" hidden="1" outlineLevel="1">
      <c r="A98" s="22">
        <v>43191</v>
      </c>
      <c r="B98" s="122">
        <v>5924.7209184200001</v>
      </c>
      <c r="C98" s="122">
        <v>1.60319615</v>
      </c>
      <c r="D98" s="122">
        <v>0</v>
      </c>
      <c r="E98" s="122">
        <v>1.60319615</v>
      </c>
      <c r="F98" s="122">
        <v>0</v>
      </c>
      <c r="G98" s="122">
        <v>0</v>
      </c>
      <c r="H98" s="122">
        <v>0</v>
      </c>
      <c r="I98" s="122">
        <v>2592.9053211099999</v>
      </c>
      <c r="J98" s="122">
        <v>5.62725352</v>
      </c>
      <c r="K98" s="122">
        <v>2587.2780675899999</v>
      </c>
      <c r="L98" s="122">
        <v>3330.2124011599999</v>
      </c>
      <c r="M98" s="122">
        <v>3329.7231118</v>
      </c>
      <c r="N98" s="122">
        <v>0.48928936000000001</v>
      </c>
      <c r="O98" s="122">
        <v>0</v>
      </c>
      <c r="P98" s="122">
        <v>9.3623899999999996E-2</v>
      </c>
      <c r="Q98" s="122"/>
      <c r="R98" s="122"/>
      <c r="S98" s="122"/>
    </row>
    <row r="99" spans="1:19" hidden="1" outlineLevel="1">
      <c r="A99" s="22">
        <v>43221</v>
      </c>
      <c r="B99" s="122">
        <v>5899.6368138199996</v>
      </c>
      <c r="C99" s="122">
        <v>1.7108216000000001</v>
      </c>
      <c r="D99" s="122">
        <v>0</v>
      </c>
      <c r="E99" s="122">
        <v>1.7108216000000001</v>
      </c>
      <c r="F99" s="122">
        <v>0</v>
      </c>
      <c r="G99" s="122">
        <v>0</v>
      </c>
      <c r="H99" s="122">
        <v>0</v>
      </c>
      <c r="I99" s="122">
        <v>2552.2688208599998</v>
      </c>
      <c r="J99" s="122">
        <v>5.70355056</v>
      </c>
      <c r="K99" s="122">
        <v>2546.5652703000001</v>
      </c>
      <c r="L99" s="122">
        <v>3345.6571713600001</v>
      </c>
      <c r="M99" s="122">
        <v>3344.27395914</v>
      </c>
      <c r="N99" s="122">
        <v>1.3832122200000001</v>
      </c>
      <c r="O99" s="122">
        <v>0</v>
      </c>
      <c r="P99" s="122">
        <v>9.5415559999999996E-2</v>
      </c>
      <c r="Q99" s="122"/>
      <c r="R99" s="122"/>
      <c r="S99" s="122"/>
    </row>
    <row r="100" spans="1:19" hidden="1" outlineLevel="1">
      <c r="A100" s="22">
        <v>43252</v>
      </c>
      <c r="B100" s="122">
        <v>5882.3172477199996</v>
      </c>
      <c r="C100" s="122">
        <v>1.4725493599999999</v>
      </c>
      <c r="D100" s="122">
        <v>0</v>
      </c>
      <c r="E100" s="122">
        <v>1.4725493599999999</v>
      </c>
      <c r="F100" s="122">
        <v>0</v>
      </c>
      <c r="G100" s="122">
        <v>0</v>
      </c>
      <c r="H100" s="122">
        <v>0</v>
      </c>
      <c r="I100" s="122">
        <v>2568.3238565199999</v>
      </c>
      <c r="J100" s="122">
        <v>4.7208738300000004</v>
      </c>
      <c r="K100" s="122">
        <v>2563.6029826899999</v>
      </c>
      <c r="L100" s="122">
        <v>3312.5208418399998</v>
      </c>
      <c r="M100" s="122">
        <v>3310.9037623200002</v>
      </c>
      <c r="N100" s="122">
        <v>1.6170795200000001</v>
      </c>
      <c r="O100" s="122">
        <v>0</v>
      </c>
      <c r="P100" s="122">
        <v>9.7207249999999995E-2</v>
      </c>
      <c r="Q100" s="122"/>
      <c r="R100" s="122"/>
      <c r="S100" s="122"/>
    </row>
    <row r="101" spans="1:19" hidden="1" outlineLevel="1">
      <c r="A101" s="22">
        <v>43282</v>
      </c>
      <c r="B101" s="122">
        <v>5910.5278630900002</v>
      </c>
      <c r="C101" s="122">
        <v>1.22603617</v>
      </c>
      <c r="D101" s="122">
        <v>0</v>
      </c>
      <c r="E101" s="122">
        <v>1.22603617</v>
      </c>
      <c r="F101" s="122">
        <v>0</v>
      </c>
      <c r="G101" s="122">
        <v>0</v>
      </c>
      <c r="H101" s="122">
        <v>0</v>
      </c>
      <c r="I101" s="122">
        <v>2571.0681082699998</v>
      </c>
      <c r="J101" s="122">
        <v>4.2579328299999997</v>
      </c>
      <c r="K101" s="122">
        <v>2566.81017544</v>
      </c>
      <c r="L101" s="122">
        <v>3338.2337186499999</v>
      </c>
      <c r="M101" s="122">
        <v>3335.9231323700001</v>
      </c>
      <c r="N101" s="122">
        <v>2.3105862799999999</v>
      </c>
      <c r="O101" s="122">
        <v>0</v>
      </c>
      <c r="P101" s="122">
        <v>9.1986059999999994E-2</v>
      </c>
      <c r="Q101" s="122"/>
      <c r="R101" s="122"/>
      <c r="S101" s="122"/>
    </row>
    <row r="102" spans="1:19" hidden="1" outlineLevel="1">
      <c r="A102" s="22">
        <v>43313</v>
      </c>
      <c r="B102" s="122">
        <v>6799.5325041400001</v>
      </c>
      <c r="C102" s="122">
        <v>0.84739224000000002</v>
      </c>
      <c r="D102" s="122">
        <v>0</v>
      </c>
      <c r="E102" s="122">
        <v>0.84739224000000002</v>
      </c>
      <c r="F102" s="122">
        <v>0</v>
      </c>
      <c r="G102" s="122">
        <v>0</v>
      </c>
      <c r="H102" s="122">
        <v>0</v>
      </c>
      <c r="I102" s="122">
        <v>2721.3438288500001</v>
      </c>
      <c r="J102" s="122">
        <v>3.8296342600000002</v>
      </c>
      <c r="K102" s="122">
        <v>2717.51419459</v>
      </c>
      <c r="L102" s="122">
        <v>4077.3412830500001</v>
      </c>
      <c r="M102" s="122">
        <v>4075.0845614999998</v>
      </c>
      <c r="N102" s="122">
        <v>2.25672155</v>
      </c>
      <c r="O102" s="122">
        <v>0</v>
      </c>
      <c r="P102" s="122">
        <v>9.5337859999999996E-2</v>
      </c>
      <c r="Q102" s="122"/>
      <c r="R102" s="122"/>
      <c r="S102" s="122"/>
    </row>
    <row r="103" spans="1:19" hidden="1" outlineLevel="1">
      <c r="A103" s="22">
        <v>43344</v>
      </c>
      <c r="B103" s="122">
        <v>6802.4094737300002</v>
      </c>
      <c r="C103" s="122">
        <v>0.74693522999999995</v>
      </c>
      <c r="D103" s="122">
        <v>0</v>
      </c>
      <c r="E103" s="122">
        <v>0.74693522999999995</v>
      </c>
      <c r="F103" s="122">
        <v>0</v>
      </c>
      <c r="G103" s="122">
        <v>0</v>
      </c>
      <c r="H103" s="122">
        <v>0</v>
      </c>
      <c r="I103" s="122">
        <v>2785.6865917199998</v>
      </c>
      <c r="J103" s="122">
        <v>2.7359545299999999</v>
      </c>
      <c r="K103" s="122">
        <v>2782.9506371900002</v>
      </c>
      <c r="L103" s="122">
        <v>4015.97594678</v>
      </c>
      <c r="M103" s="122">
        <v>4014.1520141199999</v>
      </c>
      <c r="N103" s="122">
        <v>1.8239326600000001</v>
      </c>
      <c r="O103" s="122">
        <v>0</v>
      </c>
      <c r="P103" s="122">
        <v>9.5642779999999997E-2</v>
      </c>
      <c r="Q103" s="122"/>
      <c r="R103" s="122"/>
      <c r="S103" s="122"/>
    </row>
    <row r="104" spans="1:19" hidden="1" outlineLevel="1">
      <c r="A104" s="22">
        <v>43374</v>
      </c>
      <c r="B104" s="122">
        <v>6704.8678928199997</v>
      </c>
      <c r="C104" s="122">
        <v>0.49688377</v>
      </c>
      <c r="D104" s="122">
        <v>0</v>
      </c>
      <c r="E104" s="122">
        <v>0.49688377</v>
      </c>
      <c r="F104" s="122">
        <v>0</v>
      </c>
      <c r="G104" s="122">
        <v>0</v>
      </c>
      <c r="H104" s="122">
        <v>0</v>
      </c>
      <c r="I104" s="122">
        <v>2698.0919939700002</v>
      </c>
      <c r="J104" s="122">
        <v>2.0595477299999998</v>
      </c>
      <c r="K104" s="122">
        <v>2696.0324462399999</v>
      </c>
      <c r="L104" s="122">
        <v>4006.2790150800001</v>
      </c>
      <c r="M104" s="122">
        <v>4004.8294493499998</v>
      </c>
      <c r="N104" s="122">
        <v>1.44956573</v>
      </c>
      <c r="O104" s="122">
        <v>0</v>
      </c>
      <c r="P104" s="122">
        <v>9.4361100000000003E-2</v>
      </c>
      <c r="Q104" s="122"/>
      <c r="R104" s="122"/>
      <c r="S104" s="122"/>
    </row>
    <row r="105" spans="1:19" hidden="1" outlineLevel="1">
      <c r="A105" s="22">
        <v>43405</v>
      </c>
      <c r="B105" s="122">
        <v>6816.3972825800001</v>
      </c>
      <c r="C105" s="122">
        <v>2.7780440799999999</v>
      </c>
      <c r="D105" s="122">
        <v>0</v>
      </c>
      <c r="E105" s="122">
        <v>2.7780440799999999</v>
      </c>
      <c r="F105" s="122">
        <v>0</v>
      </c>
      <c r="G105" s="122">
        <v>0</v>
      </c>
      <c r="H105" s="122">
        <v>0</v>
      </c>
      <c r="I105" s="122">
        <v>2768.0810826100001</v>
      </c>
      <c r="J105" s="122">
        <v>1.52125581</v>
      </c>
      <c r="K105" s="122">
        <v>2766.5598267999999</v>
      </c>
      <c r="L105" s="122">
        <v>4045.5381558899999</v>
      </c>
      <c r="M105" s="122">
        <v>4042.91593328</v>
      </c>
      <c r="N105" s="122">
        <v>2.6222226100000001</v>
      </c>
      <c r="O105" s="122">
        <v>0</v>
      </c>
      <c r="P105" s="122">
        <v>9.3667559999999997E-2</v>
      </c>
      <c r="Q105" s="122"/>
      <c r="R105" s="122"/>
      <c r="S105" s="122"/>
    </row>
    <row r="106" spans="1:19" hidden="1" outlineLevel="1">
      <c r="A106" s="22">
        <v>43435</v>
      </c>
      <c r="B106" s="122">
        <v>6482.1586405500002</v>
      </c>
      <c r="C106" s="122">
        <v>2.81743604</v>
      </c>
      <c r="D106" s="122">
        <v>0</v>
      </c>
      <c r="E106" s="122">
        <v>2.81743604</v>
      </c>
      <c r="F106" s="122">
        <v>0</v>
      </c>
      <c r="G106" s="122">
        <v>0</v>
      </c>
      <c r="H106" s="122">
        <v>0</v>
      </c>
      <c r="I106" s="122">
        <v>2738.8540254099998</v>
      </c>
      <c r="J106" s="122">
        <v>1.9674922699999999</v>
      </c>
      <c r="K106" s="122">
        <v>2736.8865331400002</v>
      </c>
      <c r="L106" s="122">
        <v>3740.4871791</v>
      </c>
      <c r="M106" s="122">
        <v>3738.9301003099999</v>
      </c>
      <c r="N106" s="122">
        <v>1.55707879</v>
      </c>
      <c r="O106" s="122">
        <v>0</v>
      </c>
      <c r="P106" s="122">
        <v>9.2089820000000003E-2</v>
      </c>
      <c r="Q106" s="122"/>
      <c r="R106" s="122"/>
      <c r="S106" s="122"/>
    </row>
    <row r="107" spans="1:19" hidden="1" outlineLevel="1">
      <c r="A107" s="22">
        <v>43466</v>
      </c>
      <c r="B107" s="122">
        <v>6528.3441103300001</v>
      </c>
      <c r="C107" s="122">
        <v>2.6263835900000001</v>
      </c>
      <c r="D107" s="122">
        <v>0</v>
      </c>
      <c r="E107" s="122">
        <v>2.6263835900000001</v>
      </c>
      <c r="F107" s="122">
        <v>0</v>
      </c>
      <c r="G107" s="122">
        <v>0</v>
      </c>
      <c r="H107" s="122">
        <v>0</v>
      </c>
      <c r="I107" s="122">
        <v>2757.3558425400001</v>
      </c>
      <c r="J107" s="122">
        <v>1.6403844700000001</v>
      </c>
      <c r="K107" s="122">
        <v>2755.7154580699998</v>
      </c>
      <c r="L107" s="122">
        <v>3768.3618842000001</v>
      </c>
      <c r="M107" s="122">
        <v>3766.4879320599998</v>
      </c>
      <c r="N107" s="122">
        <v>1.8739521400000001</v>
      </c>
      <c r="O107" s="122">
        <v>0</v>
      </c>
      <c r="P107" s="122">
        <v>9.2907359999999994E-2</v>
      </c>
      <c r="Q107" s="122"/>
      <c r="R107" s="122"/>
      <c r="S107" s="122"/>
    </row>
    <row r="108" spans="1:19" hidden="1" outlineLevel="1">
      <c r="A108" s="22">
        <v>43497</v>
      </c>
      <c r="B108" s="122">
        <v>6486.9128539000003</v>
      </c>
      <c r="C108" s="122">
        <v>2.5803449999999999</v>
      </c>
      <c r="D108" s="122">
        <v>0</v>
      </c>
      <c r="E108" s="122">
        <v>2.5803449999999999</v>
      </c>
      <c r="F108" s="122">
        <v>0</v>
      </c>
      <c r="G108" s="122">
        <v>0</v>
      </c>
      <c r="H108" s="122">
        <v>0</v>
      </c>
      <c r="I108" s="122">
        <v>2741.26728297</v>
      </c>
      <c r="J108" s="122">
        <v>3.0951397900000002</v>
      </c>
      <c r="K108" s="122">
        <v>2738.1721431800001</v>
      </c>
      <c r="L108" s="122">
        <v>3743.06522593</v>
      </c>
      <c r="M108" s="122">
        <v>3742.0033939300001</v>
      </c>
      <c r="N108" s="122">
        <v>1.0618320000000001</v>
      </c>
      <c r="O108" s="122">
        <v>0</v>
      </c>
      <c r="P108" s="122">
        <v>9.2230590000000001E-2</v>
      </c>
      <c r="Q108" s="122"/>
      <c r="R108" s="122"/>
      <c r="S108" s="122"/>
    </row>
    <row r="109" spans="1:19" hidden="1" outlineLevel="1">
      <c r="A109" s="22">
        <v>43525</v>
      </c>
      <c r="B109" s="122">
        <v>6528.06727331</v>
      </c>
      <c r="C109" s="122">
        <v>2.5608076400000002</v>
      </c>
      <c r="D109" s="122">
        <v>0</v>
      </c>
      <c r="E109" s="122">
        <v>2.5608076400000002</v>
      </c>
      <c r="F109" s="122">
        <v>0</v>
      </c>
      <c r="G109" s="122">
        <v>0</v>
      </c>
      <c r="H109" s="122">
        <v>0</v>
      </c>
      <c r="I109" s="122">
        <v>2726.5074645200002</v>
      </c>
      <c r="J109" s="122">
        <v>3.2394652700000002</v>
      </c>
      <c r="K109" s="122">
        <v>2723.2679992499998</v>
      </c>
      <c r="L109" s="122">
        <v>3798.9990011499999</v>
      </c>
      <c r="M109" s="122">
        <v>3798.03122794</v>
      </c>
      <c r="N109" s="122">
        <v>0.96777321000000005</v>
      </c>
      <c r="O109" s="122">
        <v>0</v>
      </c>
      <c r="P109" s="122">
        <v>9.0659379999999998E-2</v>
      </c>
      <c r="Q109" s="122"/>
      <c r="R109" s="122"/>
      <c r="S109" s="122"/>
    </row>
    <row r="110" spans="1:19" hidden="1" outlineLevel="1">
      <c r="A110" s="22">
        <v>43556</v>
      </c>
      <c r="B110" s="122">
        <v>6485.3098198099997</v>
      </c>
      <c r="C110" s="122">
        <v>2.6230786500000001</v>
      </c>
      <c r="D110" s="122">
        <v>0</v>
      </c>
      <c r="E110" s="122">
        <v>2.6230786500000001</v>
      </c>
      <c r="F110" s="122">
        <v>0</v>
      </c>
      <c r="G110" s="122">
        <v>0</v>
      </c>
      <c r="H110" s="122">
        <v>0</v>
      </c>
      <c r="I110" s="122">
        <v>2706.15071575</v>
      </c>
      <c r="J110" s="122">
        <v>2.5542830599999999</v>
      </c>
      <c r="K110" s="122">
        <v>2703.5964326899998</v>
      </c>
      <c r="L110" s="122">
        <v>3776.5360254100001</v>
      </c>
      <c r="M110" s="122">
        <v>3772.8522989399999</v>
      </c>
      <c r="N110" s="122">
        <v>3.6837264699999999</v>
      </c>
      <c r="O110" s="122">
        <v>0</v>
      </c>
      <c r="P110" s="122">
        <v>8.8093409999999997E-2</v>
      </c>
      <c r="Q110" s="122"/>
      <c r="R110" s="122"/>
      <c r="S110" s="122"/>
    </row>
    <row r="111" spans="1:19" hidden="1" outlineLevel="1">
      <c r="A111" s="22">
        <v>43586</v>
      </c>
      <c r="B111" s="122">
        <v>6417.5512966099996</v>
      </c>
      <c r="C111" s="122">
        <v>2.6148937700000001</v>
      </c>
      <c r="D111" s="122">
        <v>0</v>
      </c>
      <c r="E111" s="122">
        <v>2.6148937700000001</v>
      </c>
      <c r="F111" s="122">
        <v>0</v>
      </c>
      <c r="G111" s="122">
        <v>0</v>
      </c>
      <c r="H111" s="122">
        <v>0</v>
      </c>
      <c r="I111" s="122">
        <v>2639.8861320999999</v>
      </c>
      <c r="J111" s="122">
        <v>2.5110419500000001</v>
      </c>
      <c r="K111" s="122">
        <v>2637.3750901499998</v>
      </c>
      <c r="L111" s="122">
        <v>3775.0502707400001</v>
      </c>
      <c r="M111" s="122">
        <v>3771.2913451600002</v>
      </c>
      <c r="N111" s="122">
        <v>3.7589255800000001</v>
      </c>
      <c r="O111" s="122">
        <v>0</v>
      </c>
      <c r="P111" s="122">
        <v>8.9287229999999995E-2</v>
      </c>
      <c r="Q111" s="122"/>
      <c r="R111" s="122"/>
      <c r="S111" s="122"/>
    </row>
    <row r="112" spans="1:19" hidden="1" outlineLevel="1">
      <c r="A112" s="22">
        <v>43617</v>
      </c>
      <c r="B112" s="122">
        <v>6025.6421584299997</v>
      </c>
      <c r="C112" s="122">
        <v>2.8377470800000002</v>
      </c>
      <c r="D112" s="122">
        <v>0</v>
      </c>
      <c r="E112" s="122">
        <v>2.8377470800000002</v>
      </c>
      <c r="F112" s="122">
        <v>0</v>
      </c>
      <c r="G112" s="122">
        <v>0</v>
      </c>
      <c r="H112" s="122">
        <v>0</v>
      </c>
      <c r="I112" s="122">
        <v>2555.4634246599999</v>
      </c>
      <c r="J112" s="122">
        <v>2.05227805</v>
      </c>
      <c r="K112" s="122">
        <v>2553.4111466099998</v>
      </c>
      <c r="L112" s="122">
        <v>3467.3409866900001</v>
      </c>
      <c r="M112" s="122">
        <v>3461.92714871</v>
      </c>
      <c r="N112" s="122">
        <v>5.4138379800000003</v>
      </c>
      <c r="O112" s="122">
        <v>0</v>
      </c>
      <c r="P112" s="122">
        <v>8.9232870000000006E-2</v>
      </c>
      <c r="Q112" s="122"/>
      <c r="R112" s="122"/>
      <c r="S112" s="122"/>
    </row>
    <row r="113" spans="1:19" hidden="1" outlineLevel="1">
      <c r="A113" s="22">
        <v>43647</v>
      </c>
      <c r="B113" s="122">
        <v>5902.2155116800004</v>
      </c>
      <c r="C113" s="122">
        <v>2.7368845500000001</v>
      </c>
      <c r="D113" s="122">
        <v>0</v>
      </c>
      <c r="E113" s="122">
        <v>2.7368845500000001</v>
      </c>
      <c r="F113" s="122">
        <v>0</v>
      </c>
      <c r="G113" s="122">
        <v>0</v>
      </c>
      <c r="H113" s="122">
        <v>0</v>
      </c>
      <c r="I113" s="122">
        <v>2467.22217202</v>
      </c>
      <c r="J113" s="122">
        <v>2.30596808</v>
      </c>
      <c r="K113" s="122">
        <v>2464.9162039399998</v>
      </c>
      <c r="L113" s="122">
        <v>3432.2564551099999</v>
      </c>
      <c r="M113" s="122">
        <v>3426.9013561400002</v>
      </c>
      <c r="N113" s="122">
        <v>5.3550989700000002</v>
      </c>
      <c r="O113" s="122">
        <v>0</v>
      </c>
      <c r="P113" s="122">
        <v>0.19106848000000001</v>
      </c>
      <c r="Q113" s="122"/>
      <c r="R113" s="122"/>
      <c r="S113" s="122"/>
    </row>
    <row r="114" spans="1:19" hidden="1" outlineLevel="1">
      <c r="A114" s="22">
        <v>43678</v>
      </c>
      <c r="B114" s="122">
        <v>5990.9188329099998</v>
      </c>
      <c r="C114" s="122">
        <v>2.7033965700000002</v>
      </c>
      <c r="D114" s="122">
        <v>0</v>
      </c>
      <c r="E114" s="122">
        <v>2.7033965700000002</v>
      </c>
      <c r="F114" s="122">
        <v>0</v>
      </c>
      <c r="G114" s="122">
        <v>0</v>
      </c>
      <c r="H114" s="122">
        <v>0</v>
      </c>
      <c r="I114" s="122">
        <v>2500.4843707599998</v>
      </c>
      <c r="J114" s="122">
        <v>2.5058994600000002</v>
      </c>
      <c r="K114" s="122">
        <v>2497.9784712999999</v>
      </c>
      <c r="L114" s="122">
        <v>3487.7310655800002</v>
      </c>
      <c r="M114" s="122">
        <v>3482.4193515799998</v>
      </c>
      <c r="N114" s="122">
        <v>5.3117140000000003</v>
      </c>
      <c r="O114" s="122">
        <v>0</v>
      </c>
      <c r="P114" s="122">
        <v>0.17422818000000001</v>
      </c>
      <c r="Q114" s="122"/>
      <c r="R114" s="122"/>
      <c r="S114" s="122"/>
    </row>
    <row r="115" spans="1:19" hidden="1" outlineLevel="1">
      <c r="A115" s="22">
        <v>43709</v>
      </c>
      <c r="B115" s="122">
        <v>5905.87580574</v>
      </c>
      <c r="C115" s="122">
        <v>2.6991837599999999</v>
      </c>
      <c r="D115" s="122">
        <v>0</v>
      </c>
      <c r="E115" s="122">
        <v>2.6991837599999999</v>
      </c>
      <c r="F115" s="122">
        <v>0</v>
      </c>
      <c r="G115" s="122">
        <v>0</v>
      </c>
      <c r="H115" s="122">
        <v>0</v>
      </c>
      <c r="I115" s="122">
        <v>2461.06012405</v>
      </c>
      <c r="J115" s="122">
        <v>2.4177953699999999</v>
      </c>
      <c r="K115" s="122">
        <v>2458.64232868</v>
      </c>
      <c r="L115" s="122">
        <v>3442.1164979300002</v>
      </c>
      <c r="M115" s="122">
        <v>3438.0742592199999</v>
      </c>
      <c r="N115" s="122">
        <v>4.0422387100000003</v>
      </c>
      <c r="O115" s="122">
        <v>0</v>
      </c>
      <c r="P115" s="122">
        <v>0.15731843000000001</v>
      </c>
      <c r="Q115" s="122"/>
      <c r="R115" s="122"/>
      <c r="S115" s="122"/>
    </row>
    <row r="116" spans="1:19" hidden="1" outlineLevel="1">
      <c r="A116" s="22">
        <v>43739</v>
      </c>
      <c r="B116" s="122">
        <v>6131.221458</v>
      </c>
      <c r="C116" s="122">
        <v>2.7115639900000001</v>
      </c>
      <c r="D116" s="122">
        <v>0</v>
      </c>
      <c r="E116" s="122">
        <v>2.7115639900000001</v>
      </c>
      <c r="F116" s="122">
        <v>0</v>
      </c>
      <c r="G116" s="122">
        <v>0</v>
      </c>
      <c r="H116" s="122">
        <v>0</v>
      </c>
      <c r="I116" s="122">
        <v>2640.07991756</v>
      </c>
      <c r="J116" s="122">
        <v>32.604433</v>
      </c>
      <c r="K116" s="122">
        <v>2607.47548456</v>
      </c>
      <c r="L116" s="122">
        <v>3488.4299764500001</v>
      </c>
      <c r="M116" s="122">
        <v>3484.6490333400002</v>
      </c>
      <c r="N116" s="122">
        <v>3.7809431099999999</v>
      </c>
      <c r="O116" s="122">
        <v>0</v>
      </c>
      <c r="P116" s="122">
        <v>0.15808359</v>
      </c>
      <c r="Q116" s="122"/>
      <c r="R116" s="122"/>
      <c r="S116" s="122"/>
    </row>
    <row r="117" spans="1:19" hidden="1" outlineLevel="1">
      <c r="A117" s="22">
        <v>43770</v>
      </c>
      <c r="B117" s="122">
        <v>6021.0938504799997</v>
      </c>
      <c r="C117" s="122">
        <v>2.6986600300000001</v>
      </c>
      <c r="D117" s="122">
        <v>2.591253E-2</v>
      </c>
      <c r="E117" s="122">
        <v>2.6727474999999998</v>
      </c>
      <c r="F117" s="122">
        <v>0</v>
      </c>
      <c r="G117" s="122">
        <v>0</v>
      </c>
      <c r="H117" s="122">
        <v>0</v>
      </c>
      <c r="I117" s="122">
        <v>2573.11539692</v>
      </c>
      <c r="J117" s="122">
        <v>33.592080879999997</v>
      </c>
      <c r="K117" s="122">
        <v>2539.5233160399998</v>
      </c>
      <c r="L117" s="122">
        <v>3445.27979353</v>
      </c>
      <c r="M117" s="122">
        <v>3442.0422232400001</v>
      </c>
      <c r="N117" s="122">
        <v>3.2375702899999999</v>
      </c>
      <c r="O117" s="122">
        <v>0</v>
      </c>
      <c r="P117" s="122">
        <v>0.15179925</v>
      </c>
      <c r="Q117" s="122"/>
      <c r="R117" s="122"/>
      <c r="S117" s="122"/>
    </row>
    <row r="118" spans="1:19" hidden="1" outlineLevel="1">
      <c r="A118" s="22">
        <v>43800</v>
      </c>
      <c r="B118" s="122">
        <v>5980.7865845899996</v>
      </c>
      <c r="C118" s="122">
        <v>2.6546681200000002</v>
      </c>
      <c r="D118" s="122">
        <v>0</v>
      </c>
      <c r="E118" s="122">
        <v>2.6546681200000002</v>
      </c>
      <c r="F118" s="122">
        <v>0</v>
      </c>
      <c r="G118" s="122">
        <v>0</v>
      </c>
      <c r="H118" s="122">
        <v>0</v>
      </c>
      <c r="I118" s="122">
        <v>2552.5439244099998</v>
      </c>
      <c r="J118" s="122">
        <v>32.331564049999997</v>
      </c>
      <c r="K118" s="122">
        <v>2520.2123603599998</v>
      </c>
      <c r="L118" s="122">
        <v>3425.58799206</v>
      </c>
      <c r="M118" s="122">
        <v>3423.8531823500002</v>
      </c>
      <c r="N118" s="122">
        <v>1.7348097099999999</v>
      </c>
      <c r="O118" s="122">
        <v>0</v>
      </c>
      <c r="P118" s="122">
        <v>0.19370826999999999</v>
      </c>
      <c r="Q118" s="122"/>
      <c r="R118" s="122"/>
      <c r="S118" s="122"/>
    </row>
    <row r="119" spans="1:19" hidden="1" outlineLevel="1">
      <c r="A119" s="22">
        <v>43831</v>
      </c>
      <c r="B119" s="122">
        <v>6063.1797772099999</v>
      </c>
      <c r="C119" s="122">
        <v>2.6609510699999999</v>
      </c>
      <c r="D119" s="122">
        <v>0</v>
      </c>
      <c r="E119" s="122">
        <v>2.6609510699999999</v>
      </c>
      <c r="F119" s="122">
        <v>0</v>
      </c>
      <c r="G119" s="122">
        <v>0</v>
      </c>
      <c r="H119" s="122">
        <v>0</v>
      </c>
      <c r="I119" s="122">
        <v>2574.5757292899998</v>
      </c>
      <c r="J119" s="122">
        <v>32.816045639999999</v>
      </c>
      <c r="K119" s="122">
        <v>2541.7596836500002</v>
      </c>
      <c r="L119" s="122">
        <v>3485.9430968500001</v>
      </c>
      <c r="M119" s="122">
        <v>3484.3452030600001</v>
      </c>
      <c r="N119" s="122">
        <v>1.5978937900000001</v>
      </c>
      <c r="O119" s="122">
        <v>0</v>
      </c>
      <c r="P119" s="122">
        <v>0.14509928999999999</v>
      </c>
      <c r="Q119" s="122"/>
      <c r="R119" s="122"/>
      <c r="S119" s="122"/>
    </row>
    <row r="120" spans="1:19" hidden="1" outlineLevel="1">
      <c r="A120" s="22">
        <v>43862</v>
      </c>
      <c r="B120" s="122">
        <v>6036.2172449299997</v>
      </c>
      <c r="C120" s="122">
        <v>2.6610729800000001</v>
      </c>
      <c r="D120" s="122">
        <v>0</v>
      </c>
      <c r="E120" s="122">
        <v>2.6610729800000001</v>
      </c>
      <c r="F120" s="122">
        <v>0</v>
      </c>
      <c r="G120" s="122">
        <v>0</v>
      </c>
      <c r="H120" s="122">
        <v>0</v>
      </c>
      <c r="I120" s="122">
        <v>2513.6089169000002</v>
      </c>
      <c r="J120" s="122">
        <v>31.845425939999998</v>
      </c>
      <c r="K120" s="122">
        <v>2481.7634909600001</v>
      </c>
      <c r="L120" s="122">
        <v>3519.94725505</v>
      </c>
      <c r="M120" s="122">
        <v>3519.05829997</v>
      </c>
      <c r="N120" s="122">
        <v>0.88895508000000001</v>
      </c>
      <c r="O120" s="122">
        <v>0</v>
      </c>
      <c r="P120" s="122">
        <v>0.15133514000000001</v>
      </c>
      <c r="Q120" s="122"/>
      <c r="R120" s="122"/>
      <c r="S120" s="122"/>
    </row>
    <row r="121" spans="1:19" hidden="1" outlineLevel="1">
      <c r="A121" s="22">
        <v>43891</v>
      </c>
      <c r="B121" s="122">
        <v>6337.3535717799996</v>
      </c>
      <c r="C121" s="122">
        <v>2.6813399200000001</v>
      </c>
      <c r="D121" s="122">
        <v>0</v>
      </c>
      <c r="E121" s="122">
        <v>2.6813399200000001</v>
      </c>
      <c r="F121" s="122">
        <v>0</v>
      </c>
      <c r="G121" s="122">
        <v>0</v>
      </c>
      <c r="H121" s="122">
        <v>0</v>
      </c>
      <c r="I121" s="122">
        <v>2620.6228777900001</v>
      </c>
      <c r="J121" s="122">
        <v>30.42770681</v>
      </c>
      <c r="K121" s="122">
        <v>2590.1951709800001</v>
      </c>
      <c r="L121" s="122">
        <v>3714.0493540699999</v>
      </c>
      <c r="M121" s="122">
        <v>3713.37487048</v>
      </c>
      <c r="N121" s="122">
        <v>0.67448359000000002</v>
      </c>
      <c r="O121" s="122">
        <v>0</v>
      </c>
      <c r="P121" s="122">
        <v>0.16405539999999999</v>
      </c>
      <c r="Q121" s="122"/>
      <c r="R121" s="122"/>
      <c r="S121" s="122"/>
    </row>
    <row r="122" spans="1:19" hidden="1" outlineLevel="1">
      <c r="A122" s="22">
        <v>43922</v>
      </c>
      <c r="B122" s="122">
        <v>6092.8031705000003</v>
      </c>
      <c r="C122" s="122">
        <v>2.2802387799999999</v>
      </c>
      <c r="D122" s="122">
        <v>0</v>
      </c>
      <c r="E122" s="122">
        <v>2.2802387799999999</v>
      </c>
      <c r="F122" s="122">
        <v>0</v>
      </c>
      <c r="G122" s="122">
        <v>0</v>
      </c>
      <c r="H122" s="122">
        <v>0</v>
      </c>
      <c r="I122" s="122">
        <v>2492.50616803</v>
      </c>
      <c r="J122" s="122">
        <v>29.34251678</v>
      </c>
      <c r="K122" s="122">
        <v>2463.1636512499999</v>
      </c>
      <c r="L122" s="122">
        <v>3598.0167636900001</v>
      </c>
      <c r="M122" s="122">
        <v>3597.0935164399998</v>
      </c>
      <c r="N122" s="122">
        <v>0.92324724999999996</v>
      </c>
      <c r="O122" s="122">
        <v>0</v>
      </c>
      <c r="P122" s="122">
        <v>0.15811910000000001</v>
      </c>
      <c r="Q122" s="122"/>
      <c r="R122" s="122"/>
      <c r="S122" s="122"/>
    </row>
    <row r="123" spans="1:19" hidden="1" outlineLevel="1">
      <c r="A123" s="22">
        <v>43952</v>
      </c>
      <c r="B123" s="122">
        <v>6076.7942275300002</v>
      </c>
      <c r="C123" s="122">
        <v>2.25971521</v>
      </c>
      <c r="D123" s="122">
        <v>0</v>
      </c>
      <c r="E123" s="122">
        <v>2.25971521</v>
      </c>
      <c r="F123" s="122">
        <v>0</v>
      </c>
      <c r="G123" s="122">
        <v>0</v>
      </c>
      <c r="H123" s="122">
        <v>0</v>
      </c>
      <c r="I123" s="122">
        <v>2477.6944604599998</v>
      </c>
      <c r="J123" s="122">
        <v>28.602181659999999</v>
      </c>
      <c r="K123" s="122">
        <v>2449.0922787999998</v>
      </c>
      <c r="L123" s="122">
        <v>3596.8400518600001</v>
      </c>
      <c r="M123" s="122">
        <v>3595.4326039799998</v>
      </c>
      <c r="N123" s="122">
        <v>1.4074478800000001</v>
      </c>
      <c r="O123" s="122">
        <v>0</v>
      </c>
      <c r="P123" s="122">
        <v>0.15899673</v>
      </c>
      <c r="Q123" s="122"/>
      <c r="R123" s="122"/>
      <c r="S123" s="122"/>
    </row>
    <row r="124" spans="1:19" hidden="1" outlineLevel="1">
      <c r="A124" s="22">
        <v>43983</v>
      </c>
      <c r="B124" s="122">
        <v>6032.5729349499998</v>
      </c>
      <c r="C124" s="122">
        <v>2.2336817</v>
      </c>
      <c r="D124" s="122">
        <v>0</v>
      </c>
      <c r="E124" s="122">
        <v>2.2336817</v>
      </c>
      <c r="F124" s="122">
        <v>0</v>
      </c>
      <c r="G124" s="122">
        <v>0</v>
      </c>
      <c r="H124" s="122">
        <v>0</v>
      </c>
      <c r="I124" s="122">
        <v>2448.7811411799998</v>
      </c>
      <c r="J124" s="122">
        <v>25.440126169999999</v>
      </c>
      <c r="K124" s="122">
        <v>2423.3410150099999</v>
      </c>
      <c r="L124" s="122">
        <v>3581.5581120699999</v>
      </c>
      <c r="M124" s="122">
        <v>3578.8379681500001</v>
      </c>
      <c r="N124" s="122">
        <v>2.7201439199999999</v>
      </c>
      <c r="O124" s="122">
        <v>0</v>
      </c>
      <c r="P124" s="122">
        <v>0.16789725999999999</v>
      </c>
      <c r="Q124" s="122"/>
      <c r="R124" s="122"/>
      <c r="S124" s="122"/>
    </row>
    <row r="125" spans="1:19" hidden="1" outlineLevel="1">
      <c r="A125" s="22">
        <v>44013</v>
      </c>
      <c r="B125" s="122">
        <v>6184.1478877400004</v>
      </c>
      <c r="C125" s="122">
        <v>2.2330497</v>
      </c>
      <c r="D125" s="122">
        <v>0</v>
      </c>
      <c r="E125" s="122">
        <v>2.2330497</v>
      </c>
      <c r="F125" s="122">
        <v>0</v>
      </c>
      <c r="G125" s="122">
        <v>0</v>
      </c>
      <c r="H125" s="122">
        <v>0</v>
      </c>
      <c r="I125" s="122">
        <v>2533.7711174000001</v>
      </c>
      <c r="J125" s="122">
        <v>22.23725563</v>
      </c>
      <c r="K125" s="122">
        <v>2511.5338617699999</v>
      </c>
      <c r="L125" s="122">
        <v>3648.1437206400001</v>
      </c>
      <c r="M125" s="122">
        <v>3644.5899700499999</v>
      </c>
      <c r="N125" s="122">
        <v>3.5537505899999999</v>
      </c>
      <c r="O125" s="122">
        <v>0</v>
      </c>
      <c r="P125" s="122">
        <v>0.17097651999999999</v>
      </c>
      <c r="Q125" s="122"/>
      <c r="R125" s="122"/>
      <c r="S125" s="122"/>
    </row>
    <row r="126" spans="1:19" hidden="1" outlineLevel="1">
      <c r="A126" s="22">
        <v>44044</v>
      </c>
      <c r="B126" s="122">
        <v>6204.5323231399998</v>
      </c>
      <c r="C126" s="122">
        <v>2.2306827999999999</v>
      </c>
      <c r="D126" s="122">
        <v>0</v>
      </c>
      <c r="E126" s="122">
        <v>2.2306827999999999</v>
      </c>
      <c r="F126" s="122">
        <v>0</v>
      </c>
      <c r="G126" s="122">
        <v>0</v>
      </c>
      <c r="H126" s="122">
        <v>0</v>
      </c>
      <c r="I126" s="122">
        <v>2520.6530140599998</v>
      </c>
      <c r="J126" s="122">
        <v>15.56215927</v>
      </c>
      <c r="K126" s="122">
        <v>2505.0908547899999</v>
      </c>
      <c r="L126" s="122">
        <v>3681.6486262799999</v>
      </c>
      <c r="M126" s="122">
        <v>3677.5589889500002</v>
      </c>
      <c r="N126" s="122">
        <v>4.0896373300000004</v>
      </c>
      <c r="O126" s="122">
        <v>0</v>
      </c>
      <c r="P126" s="122">
        <v>0.15916637</v>
      </c>
      <c r="Q126" s="122"/>
      <c r="R126" s="122"/>
      <c r="S126" s="122"/>
    </row>
    <row r="127" spans="1:19" hidden="1" outlineLevel="1">
      <c r="A127" s="22">
        <v>44075</v>
      </c>
      <c r="B127" s="122">
        <v>5775.6580318899996</v>
      </c>
      <c r="C127" s="122">
        <v>2.2314762699999999</v>
      </c>
      <c r="D127" s="122">
        <v>0</v>
      </c>
      <c r="E127" s="122">
        <v>2.2314762699999999</v>
      </c>
      <c r="F127" s="122">
        <v>0</v>
      </c>
      <c r="G127" s="122">
        <v>0</v>
      </c>
      <c r="H127" s="122">
        <v>0</v>
      </c>
      <c r="I127" s="122">
        <v>2100.7927410699999</v>
      </c>
      <c r="J127" s="122">
        <v>13.230845609999999</v>
      </c>
      <c r="K127" s="122">
        <v>2087.56189546</v>
      </c>
      <c r="L127" s="122">
        <v>3672.6338145499999</v>
      </c>
      <c r="M127" s="122">
        <v>3667.7443407599999</v>
      </c>
      <c r="N127" s="122">
        <v>4.8894737900000003</v>
      </c>
      <c r="O127" s="122">
        <v>0</v>
      </c>
      <c r="P127" s="122">
        <v>0.14250262</v>
      </c>
      <c r="Q127" s="122"/>
      <c r="R127" s="122"/>
      <c r="S127" s="122"/>
    </row>
    <row r="128" spans="1:19" hidden="1" outlineLevel="1">
      <c r="A128" s="22">
        <v>44105</v>
      </c>
      <c r="B128" s="122">
        <v>5616.1364206199996</v>
      </c>
      <c r="C128" s="122">
        <v>2.2347523499999999</v>
      </c>
      <c r="D128" s="122">
        <v>0</v>
      </c>
      <c r="E128" s="122">
        <v>2.2347523499999999</v>
      </c>
      <c r="F128" s="122">
        <v>0</v>
      </c>
      <c r="G128" s="122">
        <v>0</v>
      </c>
      <c r="H128" s="122">
        <v>0</v>
      </c>
      <c r="I128" s="122">
        <v>2073.52297189</v>
      </c>
      <c r="J128" s="122">
        <v>2.2277172599999999</v>
      </c>
      <c r="K128" s="122">
        <v>2071.2952546299998</v>
      </c>
      <c r="L128" s="122">
        <v>3540.3786963799998</v>
      </c>
      <c r="M128" s="122">
        <v>3534.9829961099999</v>
      </c>
      <c r="N128" s="122">
        <v>5.3957002699999999</v>
      </c>
      <c r="O128" s="122">
        <v>0</v>
      </c>
      <c r="P128" s="122">
        <v>0.20319539</v>
      </c>
      <c r="Q128" s="122"/>
      <c r="R128" s="122"/>
      <c r="S128" s="122"/>
    </row>
    <row r="129" spans="1:19" hidden="1" outlineLevel="1">
      <c r="A129" s="22">
        <v>44136</v>
      </c>
      <c r="B129" s="122">
        <v>5523.4278086000004</v>
      </c>
      <c r="C129" s="122">
        <v>2.6536674599999999</v>
      </c>
      <c r="D129" s="122">
        <v>0</v>
      </c>
      <c r="E129" s="122">
        <v>2.6536674599999999</v>
      </c>
      <c r="F129" s="122">
        <v>0</v>
      </c>
      <c r="G129" s="122">
        <v>0</v>
      </c>
      <c r="H129" s="122">
        <v>0</v>
      </c>
      <c r="I129" s="122">
        <v>2075.7037482400001</v>
      </c>
      <c r="J129" s="122">
        <v>2.6698133400000001</v>
      </c>
      <c r="K129" s="122">
        <v>2073.0339349000001</v>
      </c>
      <c r="L129" s="122">
        <v>3445.0703929000001</v>
      </c>
      <c r="M129" s="122">
        <v>3439.40871001</v>
      </c>
      <c r="N129" s="122">
        <v>5.6616828899999998</v>
      </c>
      <c r="O129" s="122">
        <v>0</v>
      </c>
      <c r="P129" s="122">
        <v>0.18964210000000001</v>
      </c>
      <c r="Q129" s="122"/>
      <c r="R129" s="122"/>
      <c r="S129" s="122"/>
    </row>
    <row r="130" spans="1:19" hidden="1" outlineLevel="1">
      <c r="A130" s="22">
        <v>44166</v>
      </c>
      <c r="B130" s="122">
        <v>5395.65686241</v>
      </c>
      <c r="C130" s="122">
        <v>2.64069574</v>
      </c>
      <c r="D130" s="122">
        <v>0</v>
      </c>
      <c r="E130" s="122">
        <v>2.64069574</v>
      </c>
      <c r="F130" s="122">
        <v>26.431536749999999</v>
      </c>
      <c r="G130" s="122">
        <v>0</v>
      </c>
      <c r="H130" s="122">
        <v>26.431536749999999</v>
      </c>
      <c r="I130" s="122">
        <v>2040.17017949</v>
      </c>
      <c r="J130" s="122">
        <v>2.04216876</v>
      </c>
      <c r="K130" s="122">
        <v>2038.1280107299999</v>
      </c>
      <c r="L130" s="122">
        <v>3326.4144504300002</v>
      </c>
      <c r="M130" s="122">
        <v>3324.75304263</v>
      </c>
      <c r="N130" s="122">
        <v>1.6614078000000001</v>
      </c>
      <c r="O130" s="122">
        <v>0</v>
      </c>
      <c r="P130" s="122">
        <v>0.14999628000000001</v>
      </c>
      <c r="Q130" s="122"/>
      <c r="R130" s="122"/>
      <c r="S130" s="122"/>
    </row>
    <row r="131" spans="1:19" hidden="1" outlineLevel="1">
      <c r="A131" s="22">
        <v>44197</v>
      </c>
      <c r="B131" s="122">
        <v>5419.2240682800002</v>
      </c>
      <c r="C131" s="122">
        <v>64.642794960000003</v>
      </c>
      <c r="D131" s="122">
        <v>0</v>
      </c>
      <c r="E131" s="122">
        <v>64.642794960000003</v>
      </c>
      <c r="F131" s="122">
        <v>26.58320883</v>
      </c>
      <c r="G131" s="122">
        <v>0</v>
      </c>
      <c r="H131" s="122">
        <v>26.58320883</v>
      </c>
      <c r="I131" s="122">
        <v>1993.95462578</v>
      </c>
      <c r="J131" s="122">
        <v>2.2554908899999999</v>
      </c>
      <c r="K131" s="122">
        <v>1991.6991348900001</v>
      </c>
      <c r="L131" s="122">
        <v>3334.0434387099999</v>
      </c>
      <c r="M131" s="122">
        <v>3331.9825119000002</v>
      </c>
      <c r="N131" s="122">
        <v>2.0609268100000002</v>
      </c>
      <c r="O131" s="122">
        <v>0</v>
      </c>
      <c r="P131" s="122">
        <v>0.15127204</v>
      </c>
      <c r="Q131" s="122"/>
      <c r="R131" s="122"/>
      <c r="S131" s="122"/>
    </row>
    <row r="132" spans="1:19" hidden="1" outlineLevel="1">
      <c r="A132" s="22">
        <v>44228</v>
      </c>
      <c r="B132" s="122">
        <v>5435.4157231099998</v>
      </c>
      <c r="C132" s="122">
        <v>64.537224570000006</v>
      </c>
      <c r="D132" s="122">
        <v>0</v>
      </c>
      <c r="E132" s="122">
        <v>64.537224570000006</v>
      </c>
      <c r="F132" s="122">
        <v>27.731725659999999</v>
      </c>
      <c r="G132" s="122">
        <v>0</v>
      </c>
      <c r="H132" s="122">
        <v>27.731725659999999</v>
      </c>
      <c r="I132" s="122">
        <v>2003.9360104100001</v>
      </c>
      <c r="J132" s="122">
        <v>1.7977182199999999</v>
      </c>
      <c r="K132" s="122">
        <v>2002.1382921899999</v>
      </c>
      <c r="L132" s="122">
        <v>3339.2107624700002</v>
      </c>
      <c r="M132" s="122">
        <v>3338.1307649</v>
      </c>
      <c r="N132" s="122">
        <v>1.07999757</v>
      </c>
      <c r="O132" s="122">
        <v>0</v>
      </c>
      <c r="P132" s="122">
        <v>0.13081828000000001</v>
      </c>
      <c r="Q132" s="122"/>
      <c r="R132" s="122"/>
      <c r="S132" s="122"/>
    </row>
    <row r="133" spans="1:19" hidden="1" outlineLevel="1">
      <c r="A133" s="22">
        <v>44256</v>
      </c>
      <c r="B133" s="122">
        <v>5454.6522861399999</v>
      </c>
      <c r="C133" s="122">
        <v>62.073278209999998</v>
      </c>
      <c r="D133" s="122">
        <v>0</v>
      </c>
      <c r="E133" s="122">
        <v>62.073278209999998</v>
      </c>
      <c r="F133" s="122">
        <v>32.994387830000001</v>
      </c>
      <c r="G133" s="122">
        <v>0</v>
      </c>
      <c r="H133" s="122">
        <v>32.994387830000001</v>
      </c>
      <c r="I133" s="122">
        <v>1989.0837187899999</v>
      </c>
      <c r="J133" s="122">
        <v>1.25362237</v>
      </c>
      <c r="K133" s="122">
        <v>1987.83009642</v>
      </c>
      <c r="L133" s="122">
        <v>3370.5009013099998</v>
      </c>
      <c r="M133" s="122">
        <v>3369.4794146200002</v>
      </c>
      <c r="N133" s="122">
        <v>1.0214866899999999</v>
      </c>
      <c r="O133" s="122">
        <v>0</v>
      </c>
      <c r="P133" s="122">
        <v>0.12174040999999999</v>
      </c>
      <c r="Q133" s="122"/>
      <c r="R133" s="122"/>
      <c r="S133" s="122"/>
    </row>
    <row r="134" spans="1:19" hidden="1" outlineLevel="1">
      <c r="A134" s="22">
        <v>44287</v>
      </c>
      <c r="B134" s="122">
        <v>5556.2469260199996</v>
      </c>
      <c r="C134" s="122">
        <v>62.46370099</v>
      </c>
      <c r="D134" s="122">
        <v>0</v>
      </c>
      <c r="E134" s="122">
        <v>62.46370099</v>
      </c>
      <c r="F134" s="122">
        <v>44.699059200000001</v>
      </c>
      <c r="G134" s="122">
        <v>0</v>
      </c>
      <c r="H134" s="122">
        <v>44.699059200000001</v>
      </c>
      <c r="I134" s="122">
        <v>2025.2931927499999</v>
      </c>
      <c r="J134" s="122">
        <v>1.8173671899999999</v>
      </c>
      <c r="K134" s="122">
        <v>2023.47582556</v>
      </c>
      <c r="L134" s="122">
        <v>3423.7909730800002</v>
      </c>
      <c r="M134" s="122">
        <v>3422.8100594699999</v>
      </c>
      <c r="N134" s="122">
        <v>0.98091360999999999</v>
      </c>
      <c r="O134" s="122">
        <v>0</v>
      </c>
      <c r="P134" s="122">
        <v>0.15606482999999999</v>
      </c>
      <c r="Q134" s="122"/>
      <c r="R134" s="122"/>
      <c r="S134" s="122"/>
    </row>
    <row r="135" spans="1:19" hidden="1" outlineLevel="1">
      <c r="A135" s="22">
        <v>44317</v>
      </c>
      <c r="B135" s="122">
        <v>5609.9183391899996</v>
      </c>
      <c r="C135" s="122">
        <v>61.178138369999999</v>
      </c>
      <c r="D135" s="122">
        <v>0</v>
      </c>
      <c r="E135" s="122">
        <v>61.178138369999999</v>
      </c>
      <c r="F135" s="122">
        <v>50.467804530000002</v>
      </c>
      <c r="G135" s="122">
        <v>0</v>
      </c>
      <c r="H135" s="122">
        <v>50.467804530000002</v>
      </c>
      <c r="I135" s="122">
        <v>2035.99758714</v>
      </c>
      <c r="J135" s="122">
        <v>1.7846861300000001</v>
      </c>
      <c r="K135" s="122">
        <v>2034.21290101</v>
      </c>
      <c r="L135" s="122">
        <v>3462.2748091499998</v>
      </c>
      <c r="M135" s="122">
        <v>3461.32964769</v>
      </c>
      <c r="N135" s="122">
        <v>0.94516146000000001</v>
      </c>
      <c r="O135" s="122">
        <v>0</v>
      </c>
      <c r="P135" s="122">
        <v>0.16053364000000001</v>
      </c>
      <c r="Q135" s="122"/>
      <c r="R135" s="122"/>
      <c r="S135" s="122"/>
    </row>
    <row r="136" spans="1:19" hidden="1" outlineLevel="1">
      <c r="A136" s="22">
        <v>44348</v>
      </c>
      <c r="B136" s="122">
        <v>5671.2595868600001</v>
      </c>
      <c r="C136" s="122">
        <v>58.040824620000002</v>
      </c>
      <c r="D136" s="122">
        <v>0</v>
      </c>
      <c r="E136" s="122">
        <v>58.040824620000002</v>
      </c>
      <c r="F136" s="122">
        <v>54.749191279999998</v>
      </c>
      <c r="G136" s="122">
        <v>0</v>
      </c>
      <c r="H136" s="122">
        <v>54.749191279999998</v>
      </c>
      <c r="I136" s="122">
        <v>2066.68284507</v>
      </c>
      <c r="J136" s="122">
        <v>1.96034069</v>
      </c>
      <c r="K136" s="122">
        <v>2064.7225043799999</v>
      </c>
      <c r="L136" s="122">
        <v>3491.7867258900001</v>
      </c>
      <c r="M136" s="122">
        <v>3490.6664321200001</v>
      </c>
      <c r="N136" s="122">
        <v>1.12029377</v>
      </c>
      <c r="O136" s="122">
        <v>0</v>
      </c>
      <c r="P136" s="122">
        <v>0.16463115</v>
      </c>
      <c r="Q136" s="122"/>
      <c r="R136" s="122"/>
      <c r="S136" s="122"/>
    </row>
    <row r="137" spans="1:19" hidden="1" outlineLevel="1">
      <c r="A137" s="22">
        <v>44378</v>
      </c>
      <c r="B137" s="122">
        <v>5728.9600113400002</v>
      </c>
      <c r="C137" s="122">
        <v>56.150841819999997</v>
      </c>
      <c r="D137" s="122">
        <v>0</v>
      </c>
      <c r="E137" s="122">
        <v>56.150841819999997</v>
      </c>
      <c r="F137" s="122">
        <v>57.657199310000003</v>
      </c>
      <c r="G137" s="122">
        <v>0</v>
      </c>
      <c r="H137" s="122">
        <v>57.657199310000003</v>
      </c>
      <c r="I137" s="122">
        <v>2099.5347759000001</v>
      </c>
      <c r="J137" s="122">
        <v>1.5557288499999999</v>
      </c>
      <c r="K137" s="122">
        <v>2097.9790470500002</v>
      </c>
      <c r="L137" s="122">
        <v>3515.6171943099998</v>
      </c>
      <c r="M137" s="122">
        <v>3514.23830374</v>
      </c>
      <c r="N137" s="122">
        <v>1.37889057</v>
      </c>
      <c r="O137" s="122">
        <v>0</v>
      </c>
      <c r="P137" s="122">
        <v>0.18131</v>
      </c>
      <c r="Q137" s="122"/>
      <c r="R137" s="122"/>
      <c r="S137" s="122"/>
    </row>
    <row r="138" spans="1:19" hidden="1" outlineLevel="1">
      <c r="A138" s="22">
        <v>44409</v>
      </c>
      <c r="B138" s="122">
        <v>5714.9623591299996</v>
      </c>
      <c r="C138" s="122">
        <v>54.225643339999998</v>
      </c>
      <c r="D138" s="122">
        <v>0</v>
      </c>
      <c r="E138" s="122">
        <v>54.225643339999998</v>
      </c>
      <c r="F138" s="122">
        <v>59.740346410000001</v>
      </c>
      <c r="G138" s="122">
        <v>0</v>
      </c>
      <c r="H138" s="122">
        <v>59.740346410000001</v>
      </c>
      <c r="I138" s="122">
        <v>1998.0879913199999</v>
      </c>
      <c r="J138" s="122">
        <v>1.9641418500000001</v>
      </c>
      <c r="K138" s="122">
        <v>1996.1238494700001</v>
      </c>
      <c r="L138" s="122">
        <v>3602.9083780599999</v>
      </c>
      <c r="M138" s="122">
        <v>3601.6072952</v>
      </c>
      <c r="N138" s="122">
        <v>1.30108286</v>
      </c>
      <c r="O138" s="122">
        <v>0</v>
      </c>
      <c r="P138" s="122">
        <v>0.16440182</v>
      </c>
      <c r="Q138" s="122"/>
      <c r="R138" s="122"/>
      <c r="S138" s="122"/>
    </row>
    <row r="139" spans="1:19" hidden="1" outlineLevel="1">
      <c r="A139" s="22">
        <v>44440</v>
      </c>
      <c r="B139" s="122">
        <v>5771.8561637800003</v>
      </c>
      <c r="C139" s="122">
        <v>69.562790699999994</v>
      </c>
      <c r="D139" s="122">
        <v>0</v>
      </c>
      <c r="E139" s="122">
        <v>69.562790699999994</v>
      </c>
      <c r="F139" s="122">
        <v>63.865937209999998</v>
      </c>
      <c r="G139" s="122">
        <v>0</v>
      </c>
      <c r="H139" s="122">
        <v>63.865937209999998</v>
      </c>
      <c r="I139" s="122">
        <v>1994.7777302300001</v>
      </c>
      <c r="J139" s="122">
        <v>1.35584897</v>
      </c>
      <c r="K139" s="122">
        <v>1993.42188126</v>
      </c>
      <c r="L139" s="122">
        <v>3643.6497056399999</v>
      </c>
      <c r="M139" s="122">
        <v>3642.4946688700002</v>
      </c>
      <c r="N139" s="122">
        <v>1.1550367699999999</v>
      </c>
      <c r="O139" s="122">
        <v>0</v>
      </c>
      <c r="P139" s="122">
        <v>0.14254801</v>
      </c>
      <c r="Q139" s="122"/>
      <c r="R139" s="122"/>
      <c r="S139" s="122"/>
    </row>
    <row r="140" spans="1:19" hidden="1" outlineLevel="1">
      <c r="A140" s="22">
        <v>44470</v>
      </c>
      <c r="B140" s="122">
        <v>5870.4826350000003</v>
      </c>
      <c r="C140" s="122">
        <v>66.628756870000004</v>
      </c>
      <c r="D140" s="122">
        <v>0</v>
      </c>
      <c r="E140" s="122">
        <v>66.628756870000004</v>
      </c>
      <c r="F140" s="122">
        <v>76.889932810000005</v>
      </c>
      <c r="G140" s="122">
        <v>0</v>
      </c>
      <c r="H140" s="122">
        <v>76.889932810000005</v>
      </c>
      <c r="I140" s="122">
        <v>2053.1308745800002</v>
      </c>
      <c r="J140" s="122">
        <v>2.7673200100000002</v>
      </c>
      <c r="K140" s="122">
        <v>2050.3635545699999</v>
      </c>
      <c r="L140" s="122">
        <v>3673.83307074</v>
      </c>
      <c r="M140" s="122">
        <v>3672.7426517700001</v>
      </c>
      <c r="N140" s="122">
        <v>1.09041897</v>
      </c>
      <c r="O140" s="122">
        <v>0</v>
      </c>
      <c r="P140" s="122">
        <v>0.14356276000000001</v>
      </c>
      <c r="Q140" s="122"/>
      <c r="R140" s="122"/>
      <c r="S140" s="122"/>
    </row>
    <row r="141" spans="1:19" hidden="1" outlineLevel="1">
      <c r="A141" s="22">
        <v>44501</v>
      </c>
      <c r="B141" s="122">
        <v>5939.2461607300002</v>
      </c>
      <c r="C141" s="122">
        <v>65.050687670000002</v>
      </c>
      <c r="D141" s="122">
        <v>0</v>
      </c>
      <c r="E141" s="122">
        <v>65.050687670000002</v>
      </c>
      <c r="F141" s="122">
        <v>94.583249660000007</v>
      </c>
      <c r="G141" s="122">
        <v>0</v>
      </c>
      <c r="H141" s="122">
        <v>94.583249660000007</v>
      </c>
      <c r="I141" s="122">
        <v>2010.5000311399999</v>
      </c>
      <c r="J141" s="122">
        <v>2.9048696000000001</v>
      </c>
      <c r="K141" s="122">
        <v>2007.5951615399999</v>
      </c>
      <c r="L141" s="122">
        <v>3769.11219226</v>
      </c>
      <c r="M141" s="122">
        <v>3766.8095707299999</v>
      </c>
      <c r="N141" s="122">
        <v>2.3026215300000001</v>
      </c>
      <c r="O141" s="122">
        <v>0</v>
      </c>
      <c r="P141" s="122">
        <v>0.13774347000000001</v>
      </c>
      <c r="Q141" s="122"/>
      <c r="R141" s="122"/>
      <c r="S141" s="122"/>
    </row>
    <row r="142" spans="1:19" hidden="1" outlineLevel="1">
      <c r="A142" s="22">
        <v>44531</v>
      </c>
      <c r="B142" s="122">
        <v>5930.1248219199997</v>
      </c>
      <c r="C142" s="122">
        <v>17.032194010000001</v>
      </c>
      <c r="D142" s="122">
        <v>0</v>
      </c>
      <c r="E142" s="122">
        <v>17.032194010000001</v>
      </c>
      <c r="F142" s="122">
        <v>109.87703243999999</v>
      </c>
      <c r="G142" s="122">
        <v>0</v>
      </c>
      <c r="H142" s="122">
        <v>109.87703243999999</v>
      </c>
      <c r="I142" s="122">
        <v>2008.0922674000001</v>
      </c>
      <c r="J142" s="122">
        <v>2.8883591499999999</v>
      </c>
      <c r="K142" s="122">
        <v>2005.20390825</v>
      </c>
      <c r="L142" s="122">
        <v>3795.1233280699998</v>
      </c>
      <c r="M142" s="122">
        <v>3792.8327147300001</v>
      </c>
      <c r="N142" s="122">
        <v>2.2906133400000002</v>
      </c>
      <c r="O142" s="122">
        <v>0</v>
      </c>
      <c r="P142" s="122">
        <v>0.13406034999999999</v>
      </c>
      <c r="Q142" s="122"/>
      <c r="R142" s="122"/>
      <c r="S142" s="122"/>
    </row>
    <row r="143" spans="1:19" hidden="1" outlineLevel="1">
      <c r="A143" s="22">
        <v>44562</v>
      </c>
      <c r="B143" s="122">
        <v>6132.3907952500003</v>
      </c>
      <c r="C143" s="122">
        <v>16.98273837</v>
      </c>
      <c r="D143" s="122">
        <v>0</v>
      </c>
      <c r="E143" s="122">
        <v>16.98273837</v>
      </c>
      <c r="F143" s="122">
        <v>108.92110196</v>
      </c>
      <c r="G143" s="122">
        <v>0</v>
      </c>
      <c r="H143" s="122">
        <v>108.92110196</v>
      </c>
      <c r="I143" s="122">
        <v>2094.8448472800001</v>
      </c>
      <c r="J143" s="122">
        <v>3.0402323999999998</v>
      </c>
      <c r="K143" s="122">
        <v>2091.8046148799999</v>
      </c>
      <c r="L143" s="122">
        <v>3911.6421076400002</v>
      </c>
      <c r="M143" s="122">
        <v>3909.3885177400002</v>
      </c>
      <c r="N143" s="122">
        <v>2.2535899000000001</v>
      </c>
      <c r="O143" s="122">
        <v>0</v>
      </c>
      <c r="P143" s="122">
        <v>0.13642973</v>
      </c>
      <c r="Q143" s="122"/>
      <c r="R143" s="122"/>
      <c r="S143" s="122"/>
    </row>
    <row r="144" spans="1:19" hidden="1" outlineLevel="1">
      <c r="A144" s="22">
        <v>44593</v>
      </c>
      <c r="B144" s="122">
        <v>6235.6820882700003</v>
      </c>
      <c r="C144" s="122">
        <v>16.381768539999999</v>
      </c>
      <c r="D144" s="122">
        <v>0</v>
      </c>
      <c r="E144" s="122">
        <v>16.381768539999999</v>
      </c>
      <c r="F144" s="122">
        <v>101.74247335</v>
      </c>
      <c r="G144" s="122">
        <v>0</v>
      </c>
      <c r="H144" s="122">
        <v>101.74247335</v>
      </c>
      <c r="I144" s="122">
        <v>2089.48608371</v>
      </c>
      <c r="J144" s="122">
        <v>2.90809878</v>
      </c>
      <c r="K144" s="122">
        <v>2086.5779849300002</v>
      </c>
      <c r="L144" s="122">
        <v>4028.0717626700002</v>
      </c>
      <c r="M144" s="122">
        <v>4025.83614403</v>
      </c>
      <c r="N144" s="122">
        <v>2.2356186400000002</v>
      </c>
      <c r="O144" s="122">
        <v>0</v>
      </c>
      <c r="P144" s="122">
        <v>0.15898925</v>
      </c>
      <c r="Q144" s="122"/>
      <c r="R144" s="122"/>
      <c r="S144" s="122"/>
    </row>
    <row r="145" spans="1:19" hidden="1" outlineLevel="1">
      <c r="A145" s="22">
        <v>44621</v>
      </c>
      <c r="B145" s="122">
        <v>6124.8759004100002</v>
      </c>
      <c r="C145" s="122">
        <v>15.732380559999999</v>
      </c>
      <c r="D145" s="122">
        <v>0</v>
      </c>
      <c r="E145" s="122">
        <v>15.732380559999999</v>
      </c>
      <c r="F145" s="122">
        <v>92.512928259999995</v>
      </c>
      <c r="G145" s="122">
        <v>0</v>
      </c>
      <c r="H145" s="122">
        <v>92.512928259999995</v>
      </c>
      <c r="I145" s="122">
        <v>2046.70076103</v>
      </c>
      <c r="J145" s="122">
        <v>1.95171446</v>
      </c>
      <c r="K145" s="122">
        <v>2044.74904657</v>
      </c>
      <c r="L145" s="122">
        <v>3969.92983056</v>
      </c>
      <c r="M145" s="122">
        <v>3967.6880347699998</v>
      </c>
      <c r="N145" s="122">
        <v>2.2417957899999998</v>
      </c>
      <c r="O145" s="122">
        <v>0</v>
      </c>
      <c r="P145" s="122">
        <v>0.12841396999999999</v>
      </c>
      <c r="Q145" s="122"/>
      <c r="R145" s="122"/>
      <c r="S145" s="122"/>
    </row>
    <row r="146" spans="1:19" hidden="1" outlineLevel="1">
      <c r="A146" s="22">
        <v>44652</v>
      </c>
      <c r="B146" s="122">
        <v>6069.1470181799996</v>
      </c>
      <c r="C146" s="122">
        <v>13.81775142</v>
      </c>
      <c r="D146" s="122">
        <v>0</v>
      </c>
      <c r="E146" s="122">
        <v>13.81775142</v>
      </c>
      <c r="F146" s="122">
        <v>83.141937389999995</v>
      </c>
      <c r="G146" s="122">
        <v>0</v>
      </c>
      <c r="H146" s="122">
        <v>83.141937389999995</v>
      </c>
      <c r="I146" s="122">
        <v>2036.71927439</v>
      </c>
      <c r="J146" s="122">
        <v>2.1466048999999998</v>
      </c>
      <c r="K146" s="122">
        <v>2034.57266949</v>
      </c>
      <c r="L146" s="122">
        <v>3935.46805498</v>
      </c>
      <c r="M146" s="122">
        <v>3933.23607537</v>
      </c>
      <c r="N146" s="122">
        <v>2.2319796099999998</v>
      </c>
      <c r="O146" s="122">
        <v>0</v>
      </c>
      <c r="P146" s="122">
        <v>0.12366753</v>
      </c>
      <c r="Q146" s="122"/>
      <c r="R146" s="122"/>
      <c r="S146" s="122"/>
    </row>
    <row r="147" spans="1:19" hidden="1" outlineLevel="1">
      <c r="A147" s="22">
        <v>44682</v>
      </c>
      <c r="B147" s="122">
        <v>6120.90275294</v>
      </c>
      <c r="C147" s="122">
        <v>4.1343312299999999</v>
      </c>
      <c r="D147" s="122">
        <v>0</v>
      </c>
      <c r="E147" s="122">
        <v>4.1343312299999999</v>
      </c>
      <c r="F147" s="122">
        <v>73.879534050000004</v>
      </c>
      <c r="G147" s="122">
        <v>0</v>
      </c>
      <c r="H147" s="122">
        <v>73.879534050000004</v>
      </c>
      <c r="I147" s="122">
        <v>2091.58450021</v>
      </c>
      <c r="J147" s="122">
        <v>1.92486194</v>
      </c>
      <c r="K147" s="122">
        <v>2089.65963827</v>
      </c>
      <c r="L147" s="122">
        <v>3951.3043874499999</v>
      </c>
      <c r="M147" s="122">
        <v>3949.0739198699998</v>
      </c>
      <c r="N147" s="122">
        <v>2.23046758</v>
      </c>
      <c r="O147" s="122">
        <v>0</v>
      </c>
      <c r="P147" s="122">
        <v>0.17796549</v>
      </c>
      <c r="Q147" s="122"/>
      <c r="R147" s="122"/>
      <c r="S147" s="122"/>
    </row>
    <row r="148" spans="1:19" hidden="1" outlineLevel="1">
      <c r="A148" s="22">
        <v>44713</v>
      </c>
      <c r="B148" s="122">
        <v>6019.7455553700001</v>
      </c>
      <c r="C148" s="122">
        <v>3.9682529199999999</v>
      </c>
      <c r="D148" s="122">
        <v>0</v>
      </c>
      <c r="E148" s="122">
        <v>3.9682529199999999</v>
      </c>
      <c r="F148" s="122">
        <v>0.21560090000000001</v>
      </c>
      <c r="G148" s="122">
        <v>0</v>
      </c>
      <c r="H148" s="122">
        <v>0.21560090000000001</v>
      </c>
      <c r="I148" s="122">
        <v>2124.6622996599999</v>
      </c>
      <c r="J148" s="122">
        <v>1.9972602399999999</v>
      </c>
      <c r="K148" s="122">
        <v>2122.6650394200001</v>
      </c>
      <c r="L148" s="122">
        <v>3890.8994018899998</v>
      </c>
      <c r="M148" s="122">
        <v>3888.6799906199999</v>
      </c>
      <c r="N148" s="122">
        <v>2.2194112700000002</v>
      </c>
      <c r="O148" s="122">
        <v>0</v>
      </c>
      <c r="P148" s="122">
        <v>0.21120741000000001</v>
      </c>
      <c r="Q148" s="122"/>
      <c r="R148" s="122"/>
      <c r="S148" s="122"/>
    </row>
    <row r="149" spans="1:19" hidden="1" outlineLevel="1">
      <c r="A149" s="22">
        <v>44743</v>
      </c>
      <c r="B149" s="122">
        <v>6321.5300418200004</v>
      </c>
      <c r="C149" s="122">
        <v>3.6663732499999999</v>
      </c>
      <c r="D149" s="122">
        <v>0</v>
      </c>
      <c r="E149" s="122">
        <v>3.6663732499999999</v>
      </c>
      <c r="F149" s="122">
        <v>0</v>
      </c>
      <c r="G149" s="122">
        <v>0</v>
      </c>
      <c r="H149" s="122">
        <v>0</v>
      </c>
      <c r="I149" s="122">
        <v>2249.53976999</v>
      </c>
      <c r="J149" s="122">
        <v>1.88332524</v>
      </c>
      <c r="K149" s="122">
        <v>2247.65644475</v>
      </c>
      <c r="L149" s="122">
        <v>4068.3238985799999</v>
      </c>
      <c r="M149" s="122">
        <v>4066.1267930099998</v>
      </c>
      <c r="N149" s="122">
        <v>2.1971055700000002</v>
      </c>
      <c r="O149" s="122">
        <v>0</v>
      </c>
      <c r="P149" s="122">
        <v>0.19344581999999999</v>
      </c>
      <c r="Q149" s="122"/>
      <c r="R149" s="122"/>
      <c r="S149" s="122"/>
    </row>
    <row r="150" spans="1:19" hidden="1" outlineLevel="1">
      <c r="A150" s="22">
        <v>44774</v>
      </c>
      <c r="B150" s="122">
        <v>6273.0721946200001</v>
      </c>
      <c r="C150" s="122">
        <v>3.0884869300000002</v>
      </c>
      <c r="D150" s="122">
        <v>0</v>
      </c>
      <c r="E150" s="122">
        <v>3.0884869300000002</v>
      </c>
      <c r="F150" s="122">
        <v>0</v>
      </c>
      <c r="G150" s="122">
        <v>0</v>
      </c>
      <c r="H150" s="122">
        <v>0</v>
      </c>
      <c r="I150" s="122">
        <v>2224.4215460800001</v>
      </c>
      <c r="J150" s="122">
        <v>2.4411564700000001</v>
      </c>
      <c r="K150" s="122">
        <v>2221.9803896100002</v>
      </c>
      <c r="L150" s="122">
        <v>4045.5621616100002</v>
      </c>
      <c r="M150" s="122">
        <v>4043.3770115299999</v>
      </c>
      <c r="N150" s="122">
        <v>2.1851500800000001</v>
      </c>
      <c r="O150" s="122">
        <v>0</v>
      </c>
      <c r="P150" s="122">
        <v>0.16113300999999999</v>
      </c>
      <c r="Q150" s="122"/>
      <c r="R150" s="122"/>
      <c r="S150" s="122"/>
    </row>
    <row r="151" spans="1:19" hidden="1" outlineLevel="1">
      <c r="A151" s="22">
        <v>44805</v>
      </c>
      <c r="B151" s="122">
        <v>6197.1669832899997</v>
      </c>
      <c r="C151" s="122">
        <v>3.0344126</v>
      </c>
      <c r="D151" s="122">
        <v>0</v>
      </c>
      <c r="E151" s="122">
        <v>3.0344126</v>
      </c>
      <c r="F151" s="122">
        <v>0</v>
      </c>
      <c r="G151" s="122">
        <v>0</v>
      </c>
      <c r="H151" s="122">
        <v>0</v>
      </c>
      <c r="I151" s="122">
        <v>2204.1348919400002</v>
      </c>
      <c r="J151" s="122">
        <v>2.0085670800000002</v>
      </c>
      <c r="K151" s="122">
        <v>2202.1263248599998</v>
      </c>
      <c r="L151" s="122">
        <v>3989.99767875</v>
      </c>
      <c r="M151" s="122">
        <v>3986.06694969</v>
      </c>
      <c r="N151" s="122">
        <v>3.93072906</v>
      </c>
      <c r="O151" s="122">
        <v>0</v>
      </c>
      <c r="P151" s="122">
        <v>0.17606856000000001</v>
      </c>
      <c r="Q151" s="122"/>
      <c r="R151" s="122"/>
      <c r="S151" s="122"/>
    </row>
    <row r="152" spans="1:19" hidden="1" outlineLevel="1">
      <c r="A152" s="22">
        <v>44835</v>
      </c>
      <c r="B152" s="122">
        <v>6128.03781832</v>
      </c>
      <c r="C152" s="122">
        <v>2.98339899</v>
      </c>
      <c r="D152" s="122">
        <v>0</v>
      </c>
      <c r="E152" s="122">
        <v>2.98339899</v>
      </c>
      <c r="F152" s="122">
        <v>0.10839732000000001</v>
      </c>
      <c r="G152" s="122">
        <v>0</v>
      </c>
      <c r="H152" s="122">
        <v>0.10839732000000001</v>
      </c>
      <c r="I152" s="122">
        <v>2179.22328483</v>
      </c>
      <c r="J152" s="122">
        <v>1.7750875699999999</v>
      </c>
      <c r="K152" s="122">
        <v>2177.4481972600001</v>
      </c>
      <c r="L152" s="122">
        <v>3945.72273718</v>
      </c>
      <c r="M152" s="122">
        <v>3941.8638280499999</v>
      </c>
      <c r="N152" s="122">
        <v>3.8589091299999998</v>
      </c>
      <c r="O152" s="122">
        <v>0</v>
      </c>
      <c r="P152" s="122">
        <v>0.15972259</v>
      </c>
      <c r="Q152" s="122"/>
      <c r="R152" s="122"/>
      <c r="S152" s="122"/>
    </row>
    <row r="153" spans="1:19" hidden="1" outlineLevel="1">
      <c r="A153" s="22">
        <v>44866</v>
      </c>
      <c r="B153" s="122">
        <v>6099.9044371700002</v>
      </c>
      <c r="C153" s="122">
        <v>2.9427586099999998</v>
      </c>
      <c r="D153" s="122">
        <v>0</v>
      </c>
      <c r="E153" s="122">
        <v>2.9427586099999998</v>
      </c>
      <c r="F153" s="122">
        <v>8.2364030000000005E-2</v>
      </c>
      <c r="G153" s="122">
        <v>0</v>
      </c>
      <c r="H153" s="122">
        <v>8.2364030000000005E-2</v>
      </c>
      <c r="I153" s="122">
        <v>2134.8438563200002</v>
      </c>
      <c r="J153" s="122">
        <v>2.35878692</v>
      </c>
      <c r="K153" s="122">
        <v>2132.4850694000002</v>
      </c>
      <c r="L153" s="122">
        <v>3962.0354582099999</v>
      </c>
      <c r="M153" s="122">
        <v>3958.8851184</v>
      </c>
      <c r="N153" s="122">
        <v>3.1503398100000002</v>
      </c>
      <c r="O153" s="122">
        <v>0</v>
      </c>
      <c r="P153" s="122">
        <v>0.15258637</v>
      </c>
      <c r="Q153" s="122"/>
      <c r="R153" s="122"/>
      <c r="S153" s="122"/>
    </row>
    <row r="154" spans="1:19" hidden="1" outlineLevel="1">
      <c r="A154" s="22">
        <v>44896</v>
      </c>
      <c r="B154" s="122">
        <v>5168.5859082500001</v>
      </c>
      <c r="C154" s="122">
        <v>2.9509671900000001</v>
      </c>
      <c r="D154" s="122">
        <v>0</v>
      </c>
      <c r="E154" s="122">
        <v>2.9509671900000001</v>
      </c>
      <c r="F154" s="122">
        <v>0.1006746</v>
      </c>
      <c r="G154" s="122">
        <v>0</v>
      </c>
      <c r="H154" s="122">
        <v>0.1006746</v>
      </c>
      <c r="I154" s="122">
        <v>2144.5258988199998</v>
      </c>
      <c r="J154" s="122">
        <v>2.46963124</v>
      </c>
      <c r="K154" s="122">
        <v>2142.0562675800002</v>
      </c>
      <c r="L154" s="122">
        <v>3021.00836764</v>
      </c>
      <c r="M154" s="122">
        <v>3017.2041104</v>
      </c>
      <c r="N154" s="122">
        <v>3.8042572400000001</v>
      </c>
      <c r="O154" s="122">
        <v>0</v>
      </c>
      <c r="P154" s="122">
        <v>0.15882942999999999</v>
      </c>
      <c r="Q154" s="122"/>
      <c r="R154" s="122"/>
      <c r="S154" s="122"/>
    </row>
    <row r="155" spans="1:19" hidden="1" outlineLevel="1">
      <c r="A155" s="22">
        <v>44927</v>
      </c>
      <c r="B155" s="122">
        <v>5117.0674423</v>
      </c>
      <c r="C155" s="122">
        <v>2.96498097</v>
      </c>
      <c r="D155" s="122">
        <v>0</v>
      </c>
      <c r="E155" s="122">
        <v>2.96498097</v>
      </c>
      <c r="F155" s="122">
        <v>6.5377859999999996E-2</v>
      </c>
      <c r="G155" s="122">
        <v>0</v>
      </c>
      <c r="H155" s="122">
        <v>6.5377859999999996E-2</v>
      </c>
      <c r="I155" s="122">
        <v>2062.6671205500002</v>
      </c>
      <c r="J155" s="122">
        <v>1.1967365999999999</v>
      </c>
      <c r="K155" s="122">
        <v>2061.4703839499998</v>
      </c>
      <c r="L155" s="122">
        <v>3051.36996292</v>
      </c>
      <c r="M155" s="122">
        <v>3047.6194188700001</v>
      </c>
      <c r="N155" s="122">
        <v>3.7505440499999998</v>
      </c>
      <c r="O155" s="122">
        <v>0</v>
      </c>
      <c r="P155" s="122">
        <v>0.16702119000000001</v>
      </c>
      <c r="Q155" s="122"/>
      <c r="R155" s="122"/>
      <c r="S155" s="122"/>
    </row>
    <row r="156" spans="1:19" hidden="1" outlineLevel="1">
      <c r="A156" s="22">
        <v>44958</v>
      </c>
      <c r="B156" s="122">
        <v>5033.3974300600003</v>
      </c>
      <c r="C156" s="122">
        <v>2.9586715799999999</v>
      </c>
      <c r="D156" s="122">
        <v>0</v>
      </c>
      <c r="E156" s="122">
        <v>2.9586715799999999</v>
      </c>
      <c r="F156" s="122">
        <v>6.8747470000000005E-2</v>
      </c>
      <c r="G156" s="122">
        <v>0</v>
      </c>
      <c r="H156" s="122">
        <v>6.8747470000000005E-2</v>
      </c>
      <c r="I156" s="122">
        <v>1981.3437359699999</v>
      </c>
      <c r="J156" s="122">
        <v>2.1570136299999998</v>
      </c>
      <c r="K156" s="122">
        <v>1979.18672234</v>
      </c>
      <c r="L156" s="122">
        <v>3049.0262750400002</v>
      </c>
      <c r="M156" s="122">
        <v>3045.6408551099998</v>
      </c>
      <c r="N156" s="122">
        <v>3.3854199299999999</v>
      </c>
      <c r="O156" s="122">
        <v>0</v>
      </c>
      <c r="P156" s="122">
        <v>0.15429043000000001</v>
      </c>
      <c r="Q156" s="122"/>
      <c r="R156" s="122"/>
      <c r="S156" s="122"/>
    </row>
    <row r="157" spans="1:19" hidden="1" outlineLevel="1">
      <c r="A157" s="22">
        <v>44986</v>
      </c>
      <c r="B157" s="122">
        <v>5043.3513108500001</v>
      </c>
      <c r="C157" s="122">
        <v>2.9654352400000001</v>
      </c>
      <c r="D157" s="122">
        <v>0</v>
      </c>
      <c r="E157" s="122">
        <v>2.9654352400000001</v>
      </c>
      <c r="F157" s="122">
        <v>0.13076204</v>
      </c>
      <c r="G157" s="122">
        <v>0</v>
      </c>
      <c r="H157" s="122">
        <v>0.13076204</v>
      </c>
      <c r="I157" s="122">
        <v>1950.4673225500001</v>
      </c>
      <c r="J157" s="122">
        <v>3.1794582299999998</v>
      </c>
      <c r="K157" s="122">
        <v>1947.2878643199999</v>
      </c>
      <c r="L157" s="122">
        <v>3089.78779102</v>
      </c>
      <c r="M157" s="122">
        <v>3086.0892310999998</v>
      </c>
      <c r="N157" s="122">
        <v>3.6985599200000001</v>
      </c>
      <c r="O157" s="122">
        <v>0</v>
      </c>
      <c r="P157" s="122">
        <v>5.0590250000000003E-2</v>
      </c>
      <c r="Q157" s="122"/>
      <c r="R157" s="122"/>
      <c r="S157" s="122"/>
    </row>
    <row r="158" spans="1:19" hidden="1" outlineLevel="1">
      <c r="A158" s="22">
        <v>45017</v>
      </c>
      <c r="B158" s="122">
        <v>4966.1424980600004</v>
      </c>
      <c r="C158" s="122">
        <v>2.9634912299999998</v>
      </c>
      <c r="D158" s="122">
        <v>0</v>
      </c>
      <c r="E158" s="122">
        <v>2.9634912299999998</v>
      </c>
      <c r="F158" s="122">
        <v>0.12803808</v>
      </c>
      <c r="G158" s="122">
        <v>0</v>
      </c>
      <c r="H158" s="122">
        <v>0.12803808</v>
      </c>
      <c r="I158" s="122">
        <v>1860.69772098</v>
      </c>
      <c r="J158" s="122">
        <v>3.6601002199999999</v>
      </c>
      <c r="K158" s="122">
        <v>1857.03762076</v>
      </c>
      <c r="L158" s="122">
        <v>3102.3532477700001</v>
      </c>
      <c r="M158" s="122">
        <v>3099.6264274599998</v>
      </c>
      <c r="N158" s="122">
        <v>2.7268203099999999</v>
      </c>
      <c r="O158" s="122">
        <v>0</v>
      </c>
      <c r="P158" s="122">
        <v>4.7728340000000001E-2</v>
      </c>
      <c r="Q158" s="122"/>
      <c r="R158" s="122"/>
      <c r="S158" s="122"/>
    </row>
    <row r="159" spans="1:19" hidden="1" outlineLevel="1">
      <c r="A159" s="22">
        <v>45047</v>
      </c>
      <c r="B159" s="122">
        <v>4956.88062919</v>
      </c>
      <c r="C159" s="122">
        <v>2.9659049799999999</v>
      </c>
      <c r="D159" s="122">
        <v>0</v>
      </c>
      <c r="E159" s="122">
        <v>2.9659049799999999</v>
      </c>
      <c r="F159" s="122">
        <v>0.12168223</v>
      </c>
      <c r="G159" s="122">
        <v>0</v>
      </c>
      <c r="H159" s="122">
        <v>0.12168223</v>
      </c>
      <c r="I159" s="122">
        <v>1790.81778547</v>
      </c>
      <c r="J159" s="122">
        <v>2.9546293700000001</v>
      </c>
      <c r="K159" s="122">
        <v>1787.8631561</v>
      </c>
      <c r="L159" s="122">
        <v>3162.9752565099998</v>
      </c>
      <c r="M159" s="122">
        <v>3160.61799952</v>
      </c>
      <c r="N159" s="122">
        <v>2.3572569900000002</v>
      </c>
      <c r="O159" s="122">
        <v>0</v>
      </c>
      <c r="P159" s="122">
        <v>4.1212489999999997E-2</v>
      </c>
      <c r="Q159" s="122"/>
      <c r="R159" s="122"/>
      <c r="S159" s="122"/>
    </row>
    <row r="160" spans="1:19" hidden="1" outlineLevel="1">
      <c r="A160" s="22">
        <v>45078</v>
      </c>
      <c r="B160" s="122">
        <v>5030.7797146700004</v>
      </c>
      <c r="C160" s="122">
        <v>2.9639609600000001</v>
      </c>
      <c r="D160" s="122">
        <v>0</v>
      </c>
      <c r="E160" s="122">
        <v>2.9639609600000001</v>
      </c>
      <c r="F160" s="122">
        <v>0</v>
      </c>
      <c r="G160" s="122">
        <v>0</v>
      </c>
      <c r="H160" s="122">
        <v>0</v>
      </c>
      <c r="I160" s="122">
        <v>1846.6414364499999</v>
      </c>
      <c r="J160" s="122">
        <v>3.1563586099999998</v>
      </c>
      <c r="K160" s="122">
        <v>1843.48507784</v>
      </c>
      <c r="L160" s="122">
        <v>3181.17431726</v>
      </c>
      <c r="M160" s="122">
        <v>3178.9914397900002</v>
      </c>
      <c r="N160" s="122">
        <v>2.1828774700000002</v>
      </c>
      <c r="O160" s="122">
        <v>0</v>
      </c>
      <c r="P160" s="122">
        <v>4.4123330000000002E-2</v>
      </c>
      <c r="Q160" s="122"/>
      <c r="R160" s="122"/>
      <c r="S160" s="122"/>
    </row>
    <row r="161" spans="1:19" hidden="1" outlineLevel="1">
      <c r="A161" s="22">
        <v>45108</v>
      </c>
      <c r="B161" s="122">
        <v>5118.11968935</v>
      </c>
      <c r="C161" s="122">
        <v>2.96637474</v>
      </c>
      <c r="D161" s="122">
        <v>0</v>
      </c>
      <c r="E161" s="122">
        <v>2.96637474</v>
      </c>
      <c r="F161" s="122">
        <v>0</v>
      </c>
      <c r="G161" s="122">
        <v>0</v>
      </c>
      <c r="H161" s="122">
        <v>0</v>
      </c>
      <c r="I161" s="122">
        <v>1893.5804013699999</v>
      </c>
      <c r="J161" s="122">
        <v>3.5581836400000002</v>
      </c>
      <c r="K161" s="122">
        <v>1890.02221773</v>
      </c>
      <c r="L161" s="122">
        <v>3221.5729132400002</v>
      </c>
      <c r="M161" s="122">
        <v>3219.9590111699999</v>
      </c>
      <c r="N161" s="122">
        <v>1.61390207</v>
      </c>
      <c r="O161" s="122">
        <v>0</v>
      </c>
      <c r="P161" s="122">
        <v>0.19999890000000001</v>
      </c>
      <c r="Q161" s="122"/>
      <c r="R161" s="122"/>
      <c r="S161" s="122"/>
    </row>
    <row r="162" spans="1:19" hidden="1" outlineLevel="1">
      <c r="A162" s="22">
        <v>45139</v>
      </c>
      <c r="B162" s="122">
        <v>5191.2496995399997</v>
      </c>
      <c r="C162" s="122">
        <v>2.9666134</v>
      </c>
      <c r="D162" s="122">
        <v>0</v>
      </c>
      <c r="E162" s="122">
        <v>2.9666134</v>
      </c>
      <c r="F162" s="122">
        <v>0</v>
      </c>
      <c r="G162" s="122">
        <v>0</v>
      </c>
      <c r="H162" s="122">
        <v>0</v>
      </c>
      <c r="I162" s="122">
        <v>1878.6280807400001</v>
      </c>
      <c r="J162" s="122">
        <v>2.5849346899999999</v>
      </c>
      <c r="K162" s="122">
        <v>1876.0431460499999</v>
      </c>
      <c r="L162" s="122">
        <v>3309.6550053999999</v>
      </c>
      <c r="M162" s="122">
        <v>3308.39087316</v>
      </c>
      <c r="N162" s="122">
        <v>1.2641322399999999</v>
      </c>
      <c r="O162" s="122">
        <v>0</v>
      </c>
      <c r="P162" s="122">
        <v>9.8404660000000005E-2</v>
      </c>
      <c r="Q162" s="122"/>
      <c r="R162" s="122"/>
      <c r="S162" s="122"/>
    </row>
    <row r="163" spans="1:19" hidden="1" outlineLevel="1">
      <c r="A163" s="22">
        <v>45170</v>
      </c>
      <c r="B163" s="122">
        <v>5348.1787939100004</v>
      </c>
      <c r="C163" s="122">
        <v>2.9646693800000001</v>
      </c>
      <c r="D163" s="122">
        <v>0</v>
      </c>
      <c r="E163" s="122">
        <v>2.9646693800000001</v>
      </c>
      <c r="F163" s="122">
        <v>0</v>
      </c>
      <c r="G163" s="122">
        <v>0</v>
      </c>
      <c r="H163" s="122">
        <v>0</v>
      </c>
      <c r="I163" s="122">
        <v>1978.5678447</v>
      </c>
      <c r="J163" s="122">
        <v>2.5101484799999998</v>
      </c>
      <c r="K163" s="122">
        <v>1976.05769622</v>
      </c>
      <c r="L163" s="122">
        <v>3366.6462798299999</v>
      </c>
      <c r="M163" s="122">
        <v>3365.4205970500002</v>
      </c>
      <c r="N163" s="122">
        <v>1.2256827800000001</v>
      </c>
      <c r="O163" s="122">
        <v>0</v>
      </c>
      <c r="P163" s="122">
        <v>0.10171197999999999</v>
      </c>
      <c r="Q163" s="122"/>
      <c r="R163" s="122"/>
      <c r="S163" s="122"/>
    </row>
    <row r="164" spans="1:19" hidden="1" outlineLevel="1">
      <c r="A164" s="22">
        <v>45200</v>
      </c>
      <c r="B164" s="122">
        <v>5469.3564682899996</v>
      </c>
      <c r="C164" s="122">
        <v>2.9670831600000001</v>
      </c>
      <c r="D164" s="122">
        <v>0</v>
      </c>
      <c r="E164" s="122">
        <v>2.9670831600000001</v>
      </c>
      <c r="F164" s="122">
        <v>0</v>
      </c>
      <c r="G164" s="122">
        <v>0</v>
      </c>
      <c r="H164" s="122">
        <v>0</v>
      </c>
      <c r="I164" s="122">
        <v>2011.78371283</v>
      </c>
      <c r="J164" s="122">
        <v>2.4903720800000002</v>
      </c>
      <c r="K164" s="122">
        <v>2009.29334075</v>
      </c>
      <c r="L164" s="122">
        <v>3454.6056723000002</v>
      </c>
      <c r="M164" s="122">
        <v>3453.5005783400002</v>
      </c>
      <c r="N164" s="122">
        <v>1.10509396</v>
      </c>
      <c r="O164" s="122">
        <v>0</v>
      </c>
      <c r="P164" s="122">
        <v>9.9455360000000007E-2</v>
      </c>
      <c r="Q164" s="122"/>
      <c r="R164" s="122"/>
      <c r="S164" s="122"/>
    </row>
    <row r="165" spans="1:19">
      <c r="A165" s="22">
        <v>45231</v>
      </c>
      <c r="B165" s="122">
        <v>5586.6731836700001</v>
      </c>
      <c r="C165" s="122">
        <v>2.9651391399999998</v>
      </c>
      <c r="D165" s="122">
        <v>0</v>
      </c>
      <c r="E165" s="122">
        <v>2.9651391399999998</v>
      </c>
      <c r="F165" s="122">
        <v>0</v>
      </c>
      <c r="G165" s="122">
        <v>0</v>
      </c>
      <c r="H165" s="122">
        <v>0</v>
      </c>
      <c r="I165" s="122">
        <v>2025.2102901999999</v>
      </c>
      <c r="J165" s="122">
        <v>2.4566895799999999</v>
      </c>
      <c r="K165" s="122">
        <v>2022.75360062</v>
      </c>
      <c r="L165" s="122">
        <v>3558.4977543300001</v>
      </c>
      <c r="M165" s="122">
        <v>3557.4696451300001</v>
      </c>
      <c r="N165" s="122">
        <v>1.0281092000000001</v>
      </c>
      <c r="O165" s="122">
        <v>0</v>
      </c>
      <c r="P165" s="122">
        <v>0.10690827999999999</v>
      </c>
      <c r="Q165" s="122"/>
      <c r="R165" s="122"/>
      <c r="S165" s="122"/>
    </row>
    <row r="166" spans="1:19">
      <c r="A166" s="22">
        <v>45261</v>
      </c>
      <c r="B166" s="122">
        <v>5667.9110094300004</v>
      </c>
      <c r="C166" s="122">
        <v>4.8943738000000003</v>
      </c>
      <c r="D166" s="122">
        <v>0</v>
      </c>
      <c r="E166" s="122">
        <v>4.8943738000000003</v>
      </c>
      <c r="F166" s="122">
        <v>0</v>
      </c>
      <c r="G166" s="122">
        <v>0</v>
      </c>
      <c r="H166" s="122">
        <v>0</v>
      </c>
      <c r="I166" s="122">
        <v>2092.1634361500001</v>
      </c>
      <c r="J166" s="122">
        <v>1.2531549099999999</v>
      </c>
      <c r="K166" s="122">
        <v>2090.9102812400001</v>
      </c>
      <c r="L166" s="122">
        <v>3570.8531994800001</v>
      </c>
      <c r="M166" s="122">
        <v>3569.8798322399998</v>
      </c>
      <c r="N166" s="122">
        <v>0.97336723999999997</v>
      </c>
      <c r="O166" s="122">
        <v>0</v>
      </c>
      <c r="P166" s="122">
        <v>4.237171E-2</v>
      </c>
      <c r="Q166" s="122"/>
      <c r="R166" s="122"/>
      <c r="S166" s="122"/>
    </row>
    <row r="167" spans="1:19">
      <c r="A167" s="22">
        <v>45292</v>
      </c>
      <c r="B167" s="122">
        <v>5733.37613917</v>
      </c>
      <c r="C167" s="122">
        <v>4.7696082799999999</v>
      </c>
      <c r="D167" s="122">
        <v>0</v>
      </c>
      <c r="E167" s="122">
        <v>4.7696082799999999</v>
      </c>
      <c r="F167" s="122">
        <v>0</v>
      </c>
      <c r="G167" s="122">
        <v>0</v>
      </c>
      <c r="H167" s="122">
        <v>0</v>
      </c>
      <c r="I167" s="122">
        <v>2119.12660826</v>
      </c>
      <c r="J167" s="122">
        <v>1.8800353400000001</v>
      </c>
      <c r="K167" s="122">
        <v>2117.2465729199998</v>
      </c>
      <c r="L167" s="122">
        <v>3609.4799226300001</v>
      </c>
      <c r="M167" s="122">
        <v>3608.5850291199999</v>
      </c>
      <c r="N167" s="122">
        <v>0.89489350999999995</v>
      </c>
      <c r="O167" s="122">
        <v>0</v>
      </c>
      <c r="P167" s="122">
        <v>0.15309522</v>
      </c>
      <c r="Q167" s="122"/>
      <c r="R167" s="122"/>
      <c r="S167" s="122"/>
    </row>
    <row r="168" spans="1:19">
      <c r="A168" s="22">
        <v>45323</v>
      </c>
      <c r="B168" s="122">
        <v>5766.1720459300004</v>
      </c>
      <c r="C168" s="122">
        <v>4.6235664099999996</v>
      </c>
      <c r="D168" s="122">
        <v>0</v>
      </c>
      <c r="E168" s="122">
        <v>4.6235664099999996</v>
      </c>
      <c r="F168" s="122">
        <v>0</v>
      </c>
      <c r="G168" s="122">
        <v>0</v>
      </c>
      <c r="H168" s="122">
        <v>0</v>
      </c>
      <c r="I168" s="122">
        <v>2073.3182809899999</v>
      </c>
      <c r="J168" s="122">
        <v>0.58064543000000002</v>
      </c>
      <c r="K168" s="122">
        <v>2072.7376355599999</v>
      </c>
      <c r="L168" s="122">
        <v>3688.2301985300001</v>
      </c>
      <c r="M168" s="122">
        <v>3687.4133588</v>
      </c>
      <c r="N168" s="122">
        <v>0.81683972999999999</v>
      </c>
      <c r="O168" s="122">
        <v>0</v>
      </c>
      <c r="P168" s="122">
        <v>0.15190413999999999</v>
      </c>
      <c r="Q168" s="122"/>
      <c r="R168" s="122"/>
      <c r="S168" s="122"/>
    </row>
    <row r="169" spans="1:19">
      <c r="A169" s="22">
        <v>45352</v>
      </c>
      <c r="B169" s="122">
        <v>6030.1800678299996</v>
      </c>
      <c r="C169" s="122">
        <v>4.4792862700000002</v>
      </c>
      <c r="D169" s="122">
        <v>0</v>
      </c>
      <c r="E169" s="122">
        <v>4.4792862700000002</v>
      </c>
      <c r="F169" s="122">
        <v>0</v>
      </c>
      <c r="G169" s="122">
        <v>0</v>
      </c>
      <c r="H169" s="122">
        <v>0</v>
      </c>
      <c r="I169" s="122">
        <v>2233.3660360899999</v>
      </c>
      <c r="J169" s="122">
        <v>0.56311436999999998</v>
      </c>
      <c r="K169" s="122">
        <v>2232.8029217200001</v>
      </c>
      <c r="L169" s="122">
        <v>3792.3347454700001</v>
      </c>
      <c r="M169" s="122">
        <v>3791.6443170900002</v>
      </c>
      <c r="N169" s="122">
        <v>0.69042837999999995</v>
      </c>
      <c r="O169" s="122">
        <v>0</v>
      </c>
      <c r="P169" s="122">
        <v>0.29444867000000002</v>
      </c>
      <c r="Q169" s="122"/>
      <c r="R169" s="122"/>
      <c r="S169" s="122"/>
    </row>
    <row r="170" spans="1:19">
      <c r="A170" s="22">
        <v>45383</v>
      </c>
      <c r="B170" s="122">
        <v>6183.9839918300004</v>
      </c>
      <c r="C170" s="122">
        <v>4.3283902999999997</v>
      </c>
      <c r="D170" s="122">
        <v>0</v>
      </c>
      <c r="E170" s="122">
        <v>4.3283902999999997</v>
      </c>
      <c r="F170" s="122">
        <v>0</v>
      </c>
      <c r="G170" s="122">
        <v>0</v>
      </c>
      <c r="H170" s="122">
        <v>0</v>
      </c>
      <c r="I170" s="122">
        <v>2273.32751573</v>
      </c>
      <c r="J170" s="122">
        <v>2.0458286399999999</v>
      </c>
      <c r="K170" s="122">
        <v>2271.2816870900001</v>
      </c>
      <c r="L170" s="122">
        <v>3906.3280857999998</v>
      </c>
      <c r="M170" s="122">
        <v>3905.7160956299999</v>
      </c>
      <c r="N170" s="122">
        <v>0.61199017</v>
      </c>
      <c r="O170" s="122">
        <v>0</v>
      </c>
      <c r="P170" s="122">
        <v>0.28085522000000002</v>
      </c>
      <c r="Q170" s="122"/>
      <c r="R170" s="122"/>
      <c r="S170" s="122"/>
    </row>
    <row r="171" spans="1:19">
      <c r="A171" s="22">
        <v>45413</v>
      </c>
      <c r="B171" s="122">
        <v>6274.9296484899996</v>
      </c>
      <c r="C171" s="122">
        <v>4.1917441699999998</v>
      </c>
      <c r="D171" s="122">
        <v>0</v>
      </c>
      <c r="E171" s="122">
        <v>4.1917441699999998</v>
      </c>
      <c r="F171" s="122">
        <v>0</v>
      </c>
      <c r="G171" s="122">
        <v>0</v>
      </c>
      <c r="H171" s="122">
        <v>0</v>
      </c>
      <c r="I171" s="122">
        <v>2274.02234821</v>
      </c>
      <c r="J171" s="122">
        <v>1.18248395</v>
      </c>
      <c r="K171" s="122">
        <v>2272.83986426</v>
      </c>
      <c r="L171" s="122">
        <v>3996.7155561099999</v>
      </c>
      <c r="M171" s="122">
        <v>3996.2039265600001</v>
      </c>
      <c r="N171" s="122">
        <v>0.51162954999999999</v>
      </c>
      <c r="O171" s="122">
        <v>0</v>
      </c>
      <c r="P171" s="122">
        <v>0.26650954999999998</v>
      </c>
      <c r="Q171" s="122"/>
      <c r="R171" s="122"/>
      <c r="S171" s="122"/>
    </row>
    <row r="172" spans="1:19">
      <c r="A172" s="22">
        <v>45444</v>
      </c>
      <c r="B172" s="122">
        <v>6255.3028246499998</v>
      </c>
      <c r="C172" s="122">
        <v>4.0503903499999998</v>
      </c>
      <c r="D172" s="122">
        <v>0</v>
      </c>
      <c r="E172" s="122">
        <v>4.0503903499999998</v>
      </c>
      <c r="F172" s="122">
        <v>0</v>
      </c>
      <c r="G172" s="122">
        <v>0</v>
      </c>
      <c r="H172" s="122">
        <v>0</v>
      </c>
      <c r="I172" s="122">
        <v>2250.9518146400001</v>
      </c>
      <c r="J172" s="122">
        <v>1.49439163</v>
      </c>
      <c r="K172" s="122">
        <v>2249.4574230100002</v>
      </c>
      <c r="L172" s="122">
        <v>4000.3006196599999</v>
      </c>
      <c r="M172" s="122">
        <v>3999.8517248899998</v>
      </c>
      <c r="N172" s="122">
        <v>0.44889477</v>
      </c>
      <c r="O172" s="122">
        <v>0</v>
      </c>
      <c r="P172" s="122">
        <v>0.88622592</v>
      </c>
      <c r="Q172" s="122"/>
      <c r="R172" s="122"/>
      <c r="S172" s="122"/>
    </row>
    <row r="173" spans="1:19">
      <c r="A173" s="22">
        <v>45474</v>
      </c>
      <c r="B173" s="122">
        <v>6389.8557297999996</v>
      </c>
      <c r="C173" s="122">
        <v>3.9084571000000001</v>
      </c>
      <c r="D173" s="122">
        <v>0</v>
      </c>
      <c r="E173" s="122">
        <v>3.9084571000000001</v>
      </c>
      <c r="F173" s="122">
        <v>0</v>
      </c>
      <c r="G173" s="122">
        <v>0</v>
      </c>
      <c r="H173" s="122">
        <v>0</v>
      </c>
      <c r="I173" s="122">
        <v>2299.0979682500001</v>
      </c>
      <c r="J173" s="122">
        <v>1.7233157699999999</v>
      </c>
      <c r="K173" s="122">
        <v>2297.3746524799999</v>
      </c>
      <c r="L173" s="122">
        <v>4086.8493044500001</v>
      </c>
      <c r="M173" s="122">
        <v>4086.43943988</v>
      </c>
      <c r="N173" s="122">
        <v>0.40986456999999998</v>
      </c>
      <c r="O173" s="122">
        <v>0</v>
      </c>
      <c r="P173" s="122">
        <v>0.85987411999999996</v>
      </c>
      <c r="Q173" s="122"/>
      <c r="R173" s="122"/>
      <c r="S173" s="122"/>
    </row>
    <row r="174" spans="1:19">
      <c r="A174" s="22">
        <v>45505</v>
      </c>
      <c r="B174" s="122">
        <v>6549.6343753299998</v>
      </c>
      <c r="C174" s="122">
        <v>6.1501571200000003</v>
      </c>
      <c r="D174" s="122">
        <v>0</v>
      </c>
      <c r="E174" s="122">
        <v>6.1501571200000003</v>
      </c>
      <c r="F174" s="122">
        <v>0</v>
      </c>
      <c r="G174" s="122">
        <v>0</v>
      </c>
      <c r="H174" s="122">
        <v>0</v>
      </c>
      <c r="I174" s="122">
        <v>2331.01137677</v>
      </c>
      <c r="J174" s="122">
        <v>1.41313289</v>
      </c>
      <c r="K174" s="122">
        <v>2329.5982438800002</v>
      </c>
      <c r="L174" s="122">
        <v>4212.4728414399997</v>
      </c>
      <c r="M174" s="122">
        <v>4212.09484324</v>
      </c>
      <c r="N174" s="122">
        <v>0.37799820000000001</v>
      </c>
      <c r="O174" s="122">
        <v>0</v>
      </c>
      <c r="P174" s="122">
        <v>0.87448884000000005</v>
      </c>
      <c r="Q174" s="122"/>
      <c r="R174" s="122"/>
      <c r="S174" s="122"/>
    </row>
    <row r="175" spans="1:19">
      <c r="A175" s="22">
        <v>45536</v>
      </c>
      <c r="B175" s="122">
        <v>6789.50867165</v>
      </c>
      <c r="C175" s="122">
        <v>5.8812275899999999</v>
      </c>
      <c r="D175" s="122">
        <v>0</v>
      </c>
      <c r="E175" s="122">
        <v>5.8812275899999999</v>
      </c>
      <c r="F175" s="122">
        <v>0</v>
      </c>
      <c r="G175" s="122">
        <v>0</v>
      </c>
      <c r="H175" s="122">
        <v>0</v>
      </c>
      <c r="I175" s="122">
        <v>2490.0628869100001</v>
      </c>
      <c r="J175" s="122">
        <v>1.39407294</v>
      </c>
      <c r="K175" s="122">
        <v>2488.66881397</v>
      </c>
      <c r="L175" s="122">
        <v>4293.5645571499999</v>
      </c>
      <c r="M175" s="122">
        <v>4293.2361853000002</v>
      </c>
      <c r="N175" s="122">
        <v>0.32837185000000002</v>
      </c>
      <c r="O175" s="122">
        <v>0</v>
      </c>
      <c r="P175" s="122">
        <v>0.89158477000000003</v>
      </c>
      <c r="Q175" s="122"/>
      <c r="R175" s="122"/>
      <c r="S175" s="122"/>
    </row>
    <row r="176" spans="1:19">
      <c r="A176" s="22">
        <v>45566</v>
      </c>
      <c r="B176" s="122">
        <v>7052.5449533399997</v>
      </c>
      <c r="C176" s="122">
        <v>92.92981125</v>
      </c>
      <c r="D176" s="122">
        <v>0</v>
      </c>
      <c r="E176" s="122">
        <v>92.92981125</v>
      </c>
      <c r="F176" s="122">
        <v>0</v>
      </c>
      <c r="G176" s="122">
        <v>0</v>
      </c>
      <c r="H176" s="122">
        <v>0</v>
      </c>
      <c r="I176" s="122">
        <v>2593.32256955</v>
      </c>
      <c r="J176" s="122">
        <v>2.1153742800000002</v>
      </c>
      <c r="K176" s="122">
        <v>2591.2071952699998</v>
      </c>
      <c r="L176" s="122">
        <v>4366.29257254</v>
      </c>
      <c r="M176" s="122">
        <v>4365.9870718599996</v>
      </c>
      <c r="N176" s="122">
        <v>0.30550068000000002</v>
      </c>
      <c r="O176" s="122">
        <v>0</v>
      </c>
      <c r="P176" s="122">
        <v>0.84681174999999997</v>
      </c>
      <c r="Q176" s="122"/>
      <c r="R176" s="122"/>
      <c r="S176" s="122"/>
    </row>
    <row r="177" spans="1:19">
      <c r="A177" s="22">
        <v>45597</v>
      </c>
      <c r="B177" s="122">
        <v>7156.34963358</v>
      </c>
      <c r="C177" s="122">
        <v>95.911110879999995</v>
      </c>
      <c r="D177" s="122">
        <v>0</v>
      </c>
      <c r="E177" s="122">
        <v>95.911110879999995</v>
      </c>
      <c r="F177" s="122">
        <v>0</v>
      </c>
      <c r="G177" s="122">
        <v>0</v>
      </c>
      <c r="H177" s="122">
        <v>0</v>
      </c>
      <c r="I177" s="122">
        <v>2595.9640887599999</v>
      </c>
      <c r="J177" s="122">
        <v>2.4192467899999999</v>
      </c>
      <c r="K177" s="122">
        <v>2593.5448419700001</v>
      </c>
      <c r="L177" s="122">
        <v>4464.4744339400004</v>
      </c>
      <c r="M177" s="122">
        <v>4464.1852969399997</v>
      </c>
      <c r="N177" s="122">
        <v>0.28913699999999998</v>
      </c>
      <c r="O177" s="122">
        <v>0</v>
      </c>
      <c r="P177" s="122">
        <v>0.84233321999999999</v>
      </c>
      <c r="Q177" s="122"/>
      <c r="R177" s="122"/>
      <c r="S177" s="12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12.332031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231</v>
      </c>
    </row>
    <row r="6" spans="1:17" s="28" customFormat="1" ht="12.75" customHeight="1">
      <c r="A6" s="203" t="s">
        <v>0</v>
      </c>
      <c r="B6" s="192" t="s">
        <v>63</v>
      </c>
      <c r="C6" s="206" t="s">
        <v>7</v>
      </c>
      <c r="D6" s="206"/>
      <c r="E6" s="206"/>
      <c r="F6" s="206" t="s">
        <v>2</v>
      </c>
      <c r="G6" s="206"/>
      <c r="H6" s="206"/>
      <c r="I6" s="206"/>
      <c r="J6" s="206"/>
      <c r="K6" s="206"/>
      <c r="L6" s="206"/>
      <c r="M6" s="206"/>
    </row>
    <row r="7" spans="1:17" s="28" customFormat="1" ht="16.5" customHeight="1">
      <c r="A7" s="204"/>
      <c r="B7" s="192"/>
      <c r="C7" s="206"/>
      <c r="D7" s="206"/>
      <c r="E7" s="206"/>
      <c r="F7" s="206" t="s">
        <v>17</v>
      </c>
      <c r="G7" s="207"/>
      <c r="H7" s="207"/>
      <c r="I7" s="207"/>
      <c r="J7" s="206" t="s">
        <v>9</v>
      </c>
      <c r="K7" s="207"/>
      <c r="L7" s="207"/>
      <c r="M7" s="207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idden="1" outlineLevel="1">
      <c r="A11" s="12">
        <v>40544</v>
      </c>
      <c r="B11" s="52">
        <v>1366.9351742199999</v>
      </c>
      <c r="C11" s="52">
        <f>G11+K11</f>
        <v>419.07755822000001</v>
      </c>
      <c r="D11" s="52">
        <f t="shared" ref="D11:E26" si="0">H11+L11</f>
        <v>635.64453037999999</v>
      </c>
      <c r="E11" s="52">
        <f t="shared" si="0"/>
        <v>312.21308562000002</v>
      </c>
      <c r="F11" s="52">
        <v>602.65327936999995</v>
      </c>
      <c r="G11" s="52">
        <v>253.04045578</v>
      </c>
      <c r="H11" s="52">
        <v>246.95667154</v>
      </c>
      <c r="I11" s="52">
        <v>102.65615205</v>
      </c>
      <c r="J11" s="52">
        <v>764.28189484999996</v>
      </c>
      <c r="K11" s="52">
        <v>166.03710244000001</v>
      </c>
      <c r="L11" s="52">
        <v>388.68785883999999</v>
      </c>
      <c r="M11" s="52">
        <v>209.55693357000001</v>
      </c>
      <c r="N11" s="52"/>
      <c r="O11" s="52"/>
      <c r="P11" s="52"/>
      <c r="Q11" s="52"/>
    </row>
    <row r="12" spans="1:17" hidden="1" outlineLevel="1">
      <c r="A12" s="12">
        <v>40575</v>
      </c>
      <c r="B12" s="52">
        <v>1357.3828647</v>
      </c>
      <c r="C12" s="52">
        <f t="shared" ref="C12:E67" si="1">G12+K12</f>
        <v>423.33903551000003</v>
      </c>
      <c r="D12" s="52">
        <f t="shared" si="0"/>
        <v>622.05516528999999</v>
      </c>
      <c r="E12" s="52">
        <f t="shared" si="0"/>
        <v>311.98866390000001</v>
      </c>
      <c r="F12" s="52">
        <v>605.81014353</v>
      </c>
      <c r="G12" s="52">
        <v>257.46799338</v>
      </c>
      <c r="H12" s="52">
        <v>245.52604364999999</v>
      </c>
      <c r="I12" s="52">
        <v>102.8161065</v>
      </c>
      <c r="J12" s="52">
        <v>751.57272117000002</v>
      </c>
      <c r="K12" s="52">
        <v>165.87104213000001</v>
      </c>
      <c r="L12" s="52">
        <v>376.52912164000003</v>
      </c>
      <c r="M12" s="52">
        <v>209.17255739999999</v>
      </c>
      <c r="N12" s="52"/>
      <c r="O12" s="52"/>
      <c r="P12" s="52"/>
      <c r="Q12" s="52"/>
    </row>
    <row r="13" spans="1:17" hidden="1" outlineLevel="1">
      <c r="A13" s="12">
        <v>40603</v>
      </c>
      <c r="B13" s="52">
        <v>1375.9253084899999</v>
      </c>
      <c r="C13" s="52">
        <f t="shared" si="1"/>
        <v>454.70351687000004</v>
      </c>
      <c r="D13" s="52">
        <f t="shared" si="0"/>
        <v>605.54905825000003</v>
      </c>
      <c r="E13" s="52">
        <f t="shared" si="0"/>
        <v>315.67273337</v>
      </c>
      <c r="F13" s="52">
        <v>577.14753683000004</v>
      </c>
      <c r="G13" s="52">
        <v>259.33877395000002</v>
      </c>
      <c r="H13" s="52">
        <v>215.39722459999999</v>
      </c>
      <c r="I13" s="52">
        <v>102.41153828</v>
      </c>
      <c r="J13" s="52">
        <v>798.77777165999998</v>
      </c>
      <c r="K13" s="52">
        <v>195.36474292</v>
      </c>
      <c r="L13" s="52">
        <v>390.15183365000001</v>
      </c>
      <c r="M13" s="52">
        <v>213.26119509</v>
      </c>
      <c r="N13" s="52"/>
      <c r="O13" s="52"/>
      <c r="P13" s="52"/>
      <c r="Q13" s="52"/>
    </row>
    <row r="14" spans="1:17" hidden="1" outlineLevel="1">
      <c r="A14" s="12">
        <v>40634</v>
      </c>
      <c r="B14" s="52">
        <v>1367.82130125</v>
      </c>
      <c r="C14" s="52">
        <f t="shared" si="1"/>
        <v>427.86533702999998</v>
      </c>
      <c r="D14" s="52">
        <f t="shared" si="0"/>
        <v>614.74146902999996</v>
      </c>
      <c r="E14" s="52">
        <f t="shared" si="0"/>
        <v>325.21449518999998</v>
      </c>
      <c r="F14" s="52">
        <v>557.29791216000001</v>
      </c>
      <c r="G14" s="52">
        <v>232.11463426</v>
      </c>
      <c r="H14" s="52">
        <v>216.43197473999999</v>
      </c>
      <c r="I14" s="52">
        <v>108.75130316000001</v>
      </c>
      <c r="J14" s="52">
        <v>810.52338909000002</v>
      </c>
      <c r="K14" s="52">
        <v>195.75070277</v>
      </c>
      <c r="L14" s="52">
        <v>398.30949428999998</v>
      </c>
      <c r="M14" s="52">
        <v>216.46319202999999</v>
      </c>
      <c r="N14" s="52"/>
      <c r="O14" s="52"/>
      <c r="P14" s="52"/>
      <c r="Q14" s="52"/>
    </row>
    <row r="15" spans="1:17" hidden="1" outlineLevel="1">
      <c r="A15" s="12">
        <v>40664</v>
      </c>
      <c r="B15" s="52">
        <v>1364.3325594600001</v>
      </c>
      <c r="C15" s="52">
        <f t="shared" si="1"/>
        <v>445.43970336999996</v>
      </c>
      <c r="D15" s="52">
        <f t="shared" si="0"/>
        <v>603.25277410000001</v>
      </c>
      <c r="E15" s="52">
        <f t="shared" si="0"/>
        <v>315.64008199</v>
      </c>
      <c r="F15" s="52">
        <v>576.83948276000001</v>
      </c>
      <c r="G15" s="52">
        <v>255.59939505</v>
      </c>
      <c r="H15" s="52">
        <v>213.87548532</v>
      </c>
      <c r="I15" s="52">
        <v>107.36460239</v>
      </c>
      <c r="J15" s="52">
        <v>787.49307669999996</v>
      </c>
      <c r="K15" s="52">
        <v>189.84030831999999</v>
      </c>
      <c r="L15" s="52">
        <v>389.37728878000001</v>
      </c>
      <c r="M15" s="52">
        <v>208.27547960000001</v>
      </c>
      <c r="N15" s="52"/>
      <c r="O15" s="52"/>
      <c r="P15" s="52"/>
      <c r="Q15" s="52"/>
    </row>
    <row r="16" spans="1:17" hidden="1" outlineLevel="1">
      <c r="A16" s="12">
        <v>40695</v>
      </c>
      <c r="B16" s="52">
        <v>1165.9737315</v>
      </c>
      <c r="C16" s="52">
        <f t="shared" si="1"/>
        <v>464.24367217999998</v>
      </c>
      <c r="D16" s="52">
        <f t="shared" si="0"/>
        <v>468.76971565000002</v>
      </c>
      <c r="E16" s="52">
        <f t="shared" si="0"/>
        <v>232.96034366999999</v>
      </c>
      <c r="F16" s="52">
        <v>564.24876119999999</v>
      </c>
      <c r="G16" s="52">
        <v>250.77628616999999</v>
      </c>
      <c r="H16" s="52">
        <v>206.52360533000001</v>
      </c>
      <c r="I16" s="52">
        <v>106.9488697</v>
      </c>
      <c r="J16" s="52">
        <v>601.7249703</v>
      </c>
      <c r="K16" s="52">
        <v>213.46738601000001</v>
      </c>
      <c r="L16" s="52">
        <v>262.24611032000001</v>
      </c>
      <c r="M16" s="52">
        <v>126.01147397</v>
      </c>
      <c r="N16" s="52"/>
      <c r="O16" s="52"/>
      <c r="P16" s="52"/>
      <c r="Q16" s="52"/>
    </row>
    <row r="17" spans="1:17" hidden="1" outlineLevel="1">
      <c r="A17" s="12">
        <v>40725</v>
      </c>
      <c r="B17" s="52">
        <v>1172.3825734300001</v>
      </c>
      <c r="C17" s="52">
        <f t="shared" si="1"/>
        <v>470.74004189999994</v>
      </c>
      <c r="D17" s="52">
        <f t="shared" si="0"/>
        <v>465.23481613999996</v>
      </c>
      <c r="E17" s="52">
        <f t="shared" si="0"/>
        <v>236.40771538999999</v>
      </c>
      <c r="F17" s="52">
        <v>585.85977409999998</v>
      </c>
      <c r="G17" s="52">
        <v>275.43193144999998</v>
      </c>
      <c r="H17" s="52">
        <v>197.69449080999999</v>
      </c>
      <c r="I17" s="52">
        <v>112.73335184</v>
      </c>
      <c r="J17" s="52">
        <v>586.52279933</v>
      </c>
      <c r="K17" s="52">
        <v>195.30811044999999</v>
      </c>
      <c r="L17" s="52">
        <v>267.54032532999997</v>
      </c>
      <c r="M17" s="52">
        <v>123.67436355</v>
      </c>
      <c r="N17" s="52"/>
      <c r="O17" s="52"/>
      <c r="P17" s="52"/>
      <c r="Q17" s="52"/>
    </row>
    <row r="18" spans="1:17" hidden="1" outlineLevel="1">
      <c r="A18" s="12">
        <v>40756</v>
      </c>
      <c r="B18" s="52">
        <v>1192.20295274</v>
      </c>
      <c r="C18" s="52">
        <f t="shared" si="1"/>
        <v>493.09017513999999</v>
      </c>
      <c r="D18" s="52">
        <f t="shared" si="0"/>
        <v>464.13713777999999</v>
      </c>
      <c r="E18" s="52">
        <f t="shared" si="0"/>
        <v>234.97563982</v>
      </c>
      <c r="F18" s="52">
        <v>602.79248283000004</v>
      </c>
      <c r="G18" s="52">
        <v>290.20384080999997</v>
      </c>
      <c r="H18" s="52">
        <v>200.95648155999999</v>
      </c>
      <c r="I18" s="52">
        <v>111.63216045999999</v>
      </c>
      <c r="J18" s="52">
        <v>589.41046990999996</v>
      </c>
      <c r="K18" s="52">
        <v>202.88633433000001</v>
      </c>
      <c r="L18" s="52">
        <v>263.18065622</v>
      </c>
      <c r="M18" s="52">
        <v>123.34347936</v>
      </c>
      <c r="N18" s="52"/>
      <c r="O18" s="52"/>
      <c r="P18" s="52"/>
      <c r="Q18" s="52"/>
    </row>
    <row r="19" spans="1:17" hidden="1" outlineLevel="1">
      <c r="A19" s="12">
        <v>40787</v>
      </c>
      <c r="B19" s="52">
        <v>1167.56027479</v>
      </c>
      <c r="C19" s="52">
        <f t="shared" si="1"/>
        <v>509.26335648999998</v>
      </c>
      <c r="D19" s="52">
        <f t="shared" si="0"/>
        <v>441.19112916</v>
      </c>
      <c r="E19" s="52">
        <f t="shared" si="0"/>
        <v>217.10578914000001</v>
      </c>
      <c r="F19" s="52">
        <v>630.62725699999999</v>
      </c>
      <c r="G19" s="52">
        <v>307.61175696999999</v>
      </c>
      <c r="H19" s="52">
        <v>211.925455</v>
      </c>
      <c r="I19" s="52">
        <v>111.09004503</v>
      </c>
      <c r="J19" s="52">
        <v>536.93301779000001</v>
      </c>
      <c r="K19" s="52">
        <v>201.65159951999999</v>
      </c>
      <c r="L19" s="52">
        <v>229.26567416</v>
      </c>
      <c r="M19" s="52">
        <v>106.01574411</v>
      </c>
      <c r="N19" s="52"/>
      <c r="O19" s="52"/>
      <c r="P19" s="52"/>
      <c r="Q19" s="52"/>
    </row>
    <row r="20" spans="1:17" hidden="1" outlineLevel="1">
      <c r="A20" s="12">
        <v>40817</v>
      </c>
      <c r="B20" s="52">
        <v>1195.1730224600001</v>
      </c>
      <c r="C20" s="52">
        <f t="shared" si="1"/>
        <v>536.02100615999996</v>
      </c>
      <c r="D20" s="52">
        <f t="shared" si="0"/>
        <v>442.38474740000004</v>
      </c>
      <c r="E20" s="52">
        <f t="shared" si="0"/>
        <v>216.7672689</v>
      </c>
      <c r="F20" s="52">
        <v>653.88673051000001</v>
      </c>
      <c r="G20" s="52">
        <v>331.13251631999998</v>
      </c>
      <c r="H20" s="52">
        <v>214.10186408000001</v>
      </c>
      <c r="I20" s="52">
        <v>108.65235011</v>
      </c>
      <c r="J20" s="52">
        <v>541.28629194999996</v>
      </c>
      <c r="K20" s="52">
        <v>204.88848984000001</v>
      </c>
      <c r="L20" s="52">
        <v>228.28288332</v>
      </c>
      <c r="M20" s="52">
        <v>108.11491879</v>
      </c>
      <c r="N20" s="52"/>
      <c r="O20" s="52"/>
      <c r="P20" s="52"/>
      <c r="Q20" s="52"/>
    </row>
    <row r="21" spans="1:17" hidden="1" outlineLevel="1">
      <c r="A21" s="12">
        <v>40848</v>
      </c>
      <c r="B21" s="52">
        <v>1167.8126732999999</v>
      </c>
      <c r="C21" s="52">
        <f t="shared" si="1"/>
        <v>557.71408633999999</v>
      </c>
      <c r="D21" s="52">
        <f t="shared" si="0"/>
        <v>409.73510205999997</v>
      </c>
      <c r="E21" s="52">
        <f t="shared" si="0"/>
        <v>200.3634849</v>
      </c>
      <c r="F21" s="52">
        <v>673.60119683999994</v>
      </c>
      <c r="G21" s="52">
        <v>358.77224498999999</v>
      </c>
      <c r="H21" s="52">
        <v>213.01938594999999</v>
      </c>
      <c r="I21" s="52">
        <v>101.8095659</v>
      </c>
      <c r="J21" s="52">
        <v>494.21147645999997</v>
      </c>
      <c r="K21" s="52">
        <v>198.94184135</v>
      </c>
      <c r="L21" s="52">
        <v>196.71571610999999</v>
      </c>
      <c r="M21" s="52">
        <v>98.553918999999993</v>
      </c>
      <c r="N21" s="52"/>
      <c r="O21" s="52"/>
      <c r="P21" s="52"/>
      <c r="Q21" s="52"/>
    </row>
    <row r="22" spans="1:17" hidden="1" outlineLevel="1">
      <c r="A22" s="12">
        <v>40878</v>
      </c>
      <c r="B22" s="52">
        <v>1139.0146013399999</v>
      </c>
      <c r="C22" s="52">
        <f t="shared" si="1"/>
        <v>556.08374241000001</v>
      </c>
      <c r="D22" s="52">
        <f t="shared" si="0"/>
        <v>390.69926943999997</v>
      </c>
      <c r="E22" s="52">
        <f t="shared" si="0"/>
        <v>192.23158949</v>
      </c>
      <c r="F22" s="52">
        <v>657.58671643000002</v>
      </c>
      <c r="G22" s="52">
        <v>361.96702748000001</v>
      </c>
      <c r="H22" s="52">
        <v>196.53696298</v>
      </c>
      <c r="I22" s="52">
        <v>99.082725969999998</v>
      </c>
      <c r="J22" s="52">
        <v>481.42788490999999</v>
      </c>
      <c r="K22" s="52">
        <v>194.11671493</v>
      </c>
      <c r="L22" s="52">
        <v>194.16230646</v>
      </c>
      <c r="M22" s="52">
        <v>93.148863520000006</v>
      </c>
      <c r="N22" s="52"/>
      <c r="O22" s="52"/>
      <c r="P22" s="52"/>
      <c r="Q22" s="52"/>
    </row>
    <row r="23" spans="1:17" hidden="1" outlineLevel="1">
      <c r="A23" s="12">
        <v>40909</v>
      </c>
      <c r="B23" s="52">
        <v>1126.65877703</v>
      </c>
      <c r="C23" s="52">
        <f t="shared" si="1"/>
        <v>537.04309797999997</v>
      </c>
      <c r="D23" s="52">
        <f t="shared" si="0"/>
        <v>395.92310541999996</v>
      </c>
      <c r="E23" s="52">
        <f t="shared" si="0"/>
        <v>193.69257363</v>
      </c>
      <c r="F23" s="52">
        <v>635.94902172000002</v>
      </c>
      <c r="G23" s="52">
        <v>343.24660186</v>
      </c>
      <c r="H23" s="52">
        <v>192.12368613999999</v>
      </c>
      <c r="I23" s="52">
        <v>100.57873372</v>
      </c>
      <c r="J23" s="52">
        <v>490.70975530999999</v>
      </c>
      <c r="K23" s="52">
        <v>193.79649612</v>
      </c>
      <c r="L23" s="52">
        <v>203.79941928</v>
      </c>
      <c r="M23" s="52">
        <v>93.113839909999996</v>
      </c>
      <c r="N23" s="52"/>
      <c r="O23" s="52"/>
      <c r="P23" s="52"/>
      <c r="Q23" s="52"/>
    </row>
    <row r="24" spans="1:17" hidden="1" outlineLevel="1">
      <c r="A24" s="12">
        <v>40940</v>
      </c>
      <c r="B24" s="52">
        <v>1103.5623218200001</v>
      </c>
      <c r="C24" s="52">
        <f t="shared" si="1"/>
        <v>524.93589343999997</v>
      </c>
      <c r="D24" s="52">
        <f t="shared" si="0"/>
        <v>381.75312965000001</v>
      </c>
      <c r="E24" s="52">
        <f t="shared" si="0"/>
        <v>196.87329872999999</v>
      </c>
      <c r="F24" s="52">
        <v>617.04062117000001</v>
      </c>
      <c r="G24" s="52">
        <v>338.20039216999999</v>
      </c>
      <c r="H24" s="52">
        <v>176.50696814</v>
      </c>
      <c r="I24" s="52">
        <v>102.33326086</v>
      </c>
      <c r="J24" s="52">
        <v>486.52170065000001</v>
      </c>
      <c r="K24" s="52">
        <v>186.73550126999999</v>
      </c>
      <c r="L24" s="52">
        <v>205.24616151000001</v>
      </c>
      <c r="M24" s="52">
        <v>94.540037870000006</v>
      </c>
      <c r="N24" s="52"/>
      <c r="O24" s="52"/>
      <c r="P24" s="52"/>
      <c r="Q24" s="52"/>
    </row>
    <row r="25" spans="1:17" hidden="1" outlineLevel="1">
      <c r="A25" s="12">
        <v>40969</v>
      </c>
      <c r="B25" s="52">
        <v>1015.58835033</v>
      </c>
      <c r="C25" s="52">
        <f t="shared" si="1"/>
        <v>469.43869142000005</v>
      </c>
      <c r="D25" s="52">
        <f t="shared" si="0"/>
        <v>306.27772699000002</v>
      </c>
      <c r="E25" s="52">
        <f t="shared" si="0"/>
        <v>239.87193192000001</v>
      </c>
      <c r="F25" s="52">
        <v>615.01730197999996</v>
      </c>
      <c r="G25" s="52">
        <v>321.36024371000002</v>
      </c>
      <c r="H25" s="52">
        <v>172.82522133000001</v>
      </c>
      <c r="I25" s="52">
        <v>120.83183694</v>
      </c>
      <c r="J25" s="52">
        <v>400.57104835000001</v>
      </c>
      <c r="K25" s="52">
        <v>148.07844771000001</v>
      </c>
      <c r="L25" s="52">
        <v>133.45250566000001</v>
      </c>
      <c r="M25" s="52">
        <v>119.04009498000001</v>
      </c>
      <c r="N25" s="52"/>
      <c r="O25" s="52"/>
      <c r="P25" s="52"/>
      <c r="Q25" s="52"/>
    </row>
    <row r="26" spans="1:17" hidden="1" outlineLevel="1">
      <c r="A26" s="12">
        <v>41000</v>
      </c>
      <c r="B26" s="52">
        <v>982.48343578000004</v>
      </c>
      <c r="C26" s="52">
        <f t="shared" si="1"/>
        <v>429.74987319000002</v>
      </c>
      <c r="D26" s="52">
        <f t="shared" si="0"/>
        <v>316.56563878999998</v>
      </c>
      <c r="E26" s="52">
        <f t="shared" si="0"/>
        <v>236.16792379999998</v>
      </c>
      <c r="F26" s="52">
        <v>616.04665468999997</v>
      </c>
      <c r="G26" s="52">
        <v>318.05208820000001</v>
      </c>
      <c r="H26" s="52">
        <v>176.25311060000001</v>
      </c>
      <c r="I26" s="52">
        <v>121.74145589</v>
      </c>
      <c r="J26" s="52">
        <v>366.43678109000001</v>
      </c>
      <c r="K26" s="52">
        <v>111.69778499</v>
      </c>
      <c r="L26" s="52">
        <v>140.31252818999999</v>
      </c>
      <c r="M26" s="52">
        <v>114.42646791</v>
      </c>
      <c r="N26" s="52"/>
      <c r="O26" s="52"/>
      <c r="P26" s="52"/>
      <c r="Q26" s="52"/>
    </row>
    <row r="27" spans="1:17" hidden="1" outlineLevel="1">
      <c r="A27" s="12">
        <v>41030</v>
      </c>
      <c r="B27" s="52">
        <v>946.09955456</v>
      </c>
      <c r="C27" s="52">
        <f t="shared" si="1"/>
        <v>400.54607002</v>
      </c>
      <c r="D27" s="52">
        <f t="shared" si="1"/>
        <v>429.18314606000001</v>
      </c>
      <c r="E27" s="52">
        <f t="shared" si="1"/>
        <v>116.37033848</v>
      </c>
      <c r="F27" s="52">
        <v>590.34662085000002</v>
      </c>
      <c r="G27" s="52">
        <v>292.40373870000002</v>
      </c>
      <c r="H27" s="52">
        <v>226.30137324</v>
      </c>
      <c r="I27" s="52">
        <v>71.641508909999999</v>
      </c>
      <c r="J27" s="52">
        <v>355.75293370999998</v>
      </c>
      <c r="K27" s="52">
        <v>108.14233132</v>
      </c>
      <c r="L27" s="52">
        <v>202.88177282000001</v>
      </c>
      <c r="M27" s="52">
        <v>44.728829570000002</v>
      </c>
      <c r="N27" s="52"/>
      <c r="O27" s="52"/>
      <c r="P27" s="52"/>
      <c r="Q27" s="52"/>
    </row>
    <row r="28" spans="1:17" hidden="1" outlineLevel="1">
      <c r="A28" s="12">
        <v>41061</v>
      </c>
      <c r="B28" s="52">
        <v>976.95026369000004</v>
      </c>
      <c r="C28" s="52">
        <f t="shared" si="1"/>
        <v>393.95993836000002</v>
      </c>
      <c r="D28" s="52">
        <f t="shared" si="1"/>
        <v>464.57837775999997</v>
      </c>
      <c r="E28" s="52">
        <f t="shared" si="1"/>
        <v>118.41194757</v>
      </c>
      <c r="F28" s="52">
        <v>599.38750297000001</v>
      </c>
      <c r="G28" s="52">
        <v>298.41634343999999</v>
      </c>
      <c r="H28" s="52">
        <v>227.41866554999999</v>
      </c>
      <c r="I28" s="52">
        <v>73.552493979999994</v>
      </c>
      <c r="J28" s="52">
        <v>377.56276072000003</v>
      </c>
      <c r="K28" s="52">
        <v>95.543594920000004</v>
      </c>
      <c r="L28" s="52">
        <v>237.15971221000001</v>
      </c>
      <c r="M28" s="52">
        <v>44.859453590000001</v>
      </c>
      <c r="N28" s="52"/>
      <c r="O28" s="52"/>
      <c r="P28" s="52"/>
      <c r="Q28" s="52"/>
    </row>
    <row r="29" spans="1:17" hidden="1" outlineLevel="1">
      <c r="A29" s="12">
        <v>41091</v>
      </c>
      <c r="B29" s="52">
        <v>976.95949617999997</v>
      </c>
      <c r="C29" s="52">
        <f t="shared" si="1"/>
        <v>382.04650542999997</v>
      </c>
      <c r="D29" s="52">
        <f t="shared" si="1"/>
        <v>476.92691403000003</v>
      </c>
      <c r="E29" s="52">
        <f t="shared" si="1"/>
        <v>117.98607672</v>
      </c>
      <c r="F29" s="52">
        <v>577.22903043999997</v>
      </c>
      <c r="G29" s="52">
        <v>276.17616084999997</v>
      </c>
      <c r="H29" s="52">
        <v>223.53774758</v>
      </c>
      <c r="I29" s="52">
        <v>77.515122009999999</v>
      </c>
      <c r="J29" s="52">
        <v>399.73046574</v>
      </c>
      <c r="K29" s="52">
        <v>105.87034457999999</v>
      </c>
      <c r="L29" s="52">
        <v>253.38916645</v>
      </c>
      <c r="M29" s="52">
        <v>40.470954710000001</v>
      </c>
      <c r="N29" s="52"/>
      <c r="O29" s="52"/>
      <c r="P29" s="52"/>
      <c r="Q29" s="52"/>
    </row>
    <row r="30" spans="1:17" hidden="1" outlineLevel="1">
      <c r="A30" s="12">
        <v>41122</v>
      </c>
      <c r="B30" s="52">
        <v>996.36531170000001</v>
      </c>
      <c r="C30" s="52">
        <f t="shared" si="1"/>
        <v>384.82876785000002</v>
      </c>
      <c r="D30" s="52">
        <f t="shared" si="1"/>
        <v>497.45130417999997</v>
      </c>
      <c r="E30" s="52">
        <f t="shared" si="1"/>
        <v>114.08523967000001</v>
      </c>
      <c r="F30" s="52">
        <v>586.90448452999999</v>
      </c>
      <c r="G30" s="52">
        <v>280.27610167</v>
      </c>
      <c r="H30" s="52">
        <v>227.56190946000001</v>
      </c>
      <c r="I30" s="52">
        <v>79.066473400000007</v>
      </c>
      <c r="J30" s="52">
        <v>409.46082717000002</v>
      </c>
      <c r="K30" s="52">
        <v>104.55266618</v>
      </c>
      <c r="L30" s="52">
        <v>269.88939471999998</v>
      </c>
      <c r="M30" s="52">
        <v>35.01876627</v>
      </c>
      <c r="N30" s="52"/>
      <c r="O30" s="52"/>
      <c r="P30" s="52"/>
      <c r="Q30" s="52"/>
    </row>
    <row r="31" spans="1:17" hidden="1" outlineLevel="1">
      <c r="A31" s="12">
        <v>41153</v>
      </c>
      <c r="B31" s="52">
        <v>845.51764888000002</v>
      </c>
      <c r="C31" s="52">
        <f t="shared" si="1"/>
        <v>376.3351131</v>
      </c>
      <c r="D31" s="52">
        <f t="shared" si="1"/>
        <v>378.83075055</v>
      </c>
      <c r="E31" s="52">
        <f t="shared" si="1"/>
        <v>90.351785230000004</v>
      </c>
      <c r="F31" s="52">
        <v>524.12032072</v>
      </c>
      <c r="G31" s="52">
        <v>280.18517932999998</v>
      </c>
      <c r="H31" s="52">
        <v>172.66435146000001</v>
      </c>
      <c r="I31" s="52">
        <v>71.270789930000007</v>
      </c>
      <c r="J31" s="52">
        <v>321.39732815999997</v>
      </c>
      <c r="K31" s="52">
        <v>96.149933770000004</v>
      </c>
      <c r="L31" s="52">
        <v>206.16639909</v>
      </c>
      <c r="M31" s="52">
        <v>19.080995300000001</v>
      </c>
      <c r="N31" s="52"/>
      <c r="O31" s="52"/>
      <c r="P31" s="52"/>
      <c r="Q31" s="52"/>
    </row>
    <row r="32" spans="1:17" hidden="1" outlineLevel="1">
      <c r="A32" s="12">
        <v>41183</v>
      </c>
      <c r="B32" s="52">
        <v>874.30276875000004</v>
      </c>
      <c r="C32" s="52">
        <f t="shared" si="1"/>
        <v>388.35283246999995</v>
      </c>
      <c r="D32" s="52">
        <f t="shared" si="1"/>
        <v>395.61358118999999</v>
      </c>
      <c r="E32" s="52">
        <f t="shared" si="1"/>
        <v>90.336355089999998</v>
      </c>
      <c r="F32" s="52">
        <v>551.10511727999994</v>
      </c>
      <c r="G32" s="52">
        <v>295.68272151999997</v>
      </c>
      <c r="H32" s="52">
        <v>183.92269916999999</v>
      </c>
      <c r="I32" s="52">
        <v>71.499696589999999</v>
      </c>
      <c r="J32" s="52">
        <v>323.19765146999998</v>
      </c>
      <c r="K32" s="52">
        <v>92.670110949999994</v>
      </c>
      <c r="L32" s="52">
        <v>211.69088202</v>
      </c>
      <c r="M32" s="52">
        <v>18.836658499999999</v>
      </c>
      <c r="N32" s="52"/>
      <c r="O32" s="52"/>
      <c r="P32" s="52"/>
      <c r="Q32" s="52"/>
    </row>
    <row r="33" spans="1:17" hidden="1" outlineLevel="1">
      <c r="A33" s="12">
        <v>41214</v>
      </c>
      <c r="B33" s="52">
        <v>888.81945377</v>
      </c>
      <c r="C33" s="52">
        <f t="shared" si="1"/>
        <v>399.35851200999997</v>
      </c>
      <c r="D33" s="52">
        <f t="shared" si="1"/>
        <v>383.96846893999998</v>
      </c>
      <c r="E33" s="52">
        <f t="shared" si="1"/>
        <v>105.49247282</v>
      </c>
      <c r="F33" s="52">
        <v>555.74548041000003</v>
      </c>
      <c r="G33" s="52">
        <v>303.62773263999998</v>
      </c>
      <c r="H33" s="52">
        <v>165.28983962999999</v>
      </c>
      <c r="I33" s="52">
        <v>86.827908140000005</v>
      </c>
      <c r="J33" s="52">
        <v>333.07397336000002</v>
      </c>
      <c r="K33" s="52">
        <v>95.730779369999993</v>
      </c>
      <c r="L33" s="52">
        <v>218.67862930999999</v>
      </c>
      <c r="M33" s="52">
        <v>18.664564680000002</v>
      </c>
      <c r="N33" s="52"/>
      <c r="O33" s="52"/>
      <c r="P33" s="52"/>
      <c r="Q33" s="52"/>
    </row>
    <row r="34" spans="1:17" hidden="1" outlineLevel="1">
      <c r="A34" s="12">
        <v>41244</v>
      </c>
      <c r="B34" s="52">
        <v>892.04250249999996</v>
      </c>
      <c r="C34" s="52">
        <f t="shared" si="1"/>
        <v>405.85073922999999</v>
      </c>
      <c r="D34" s="52">
        <f t="shared" si="1"/>
        <v>381.39496277000001</v>
      </c>
      <c r="E34" s="52">
        <f t="shared" si="1"/>
        <v>104.7968005</v>
      </c>
      <c r="F34" s="52">
        <v>558.62521313000002</v>
      </c>
      <c r="G34" s="52">
        <v>308.54516206</v>
      </c>
      <c r="H34" s="52">
        <v>163.81108275</v>
      </c>
      <c r="I34" s="52">
        <v>86.268968319999999</v>
      </c>
      <c r="J34" s="52">
        <v>333.41728936999999</v>
      </c>
      <c r="K34" s="52">
        <v>97.305577170000007</v>
      </c>
      <c r="L34" s="52">
        <v>217.58388002000001</v>
      </c>
      <c r="M34" s="52">
        <v>18.527832180000001</v>
      </c>
      <c r="N34" s="52"/>
      <c r="O34" s="52"/>
      <c r="P34" s="52"/>
      <c r="Q34" s="52"/>
    </row>
    <row r="35" spans="1:17" hidden="1" outlineLevel="1">
      <c r="A35" s="12">
        <v>41275</v>
      </c>
      <c r="B35" s="52">
        <v>883.49453918999995</v>
      </c>
      <c r="C35" s="52">
        <f t="shared" si="1"/>
        <v>396.90608779000002</v>
      </c>
      <c r="D35" s="52">
        <f t="shared" si="1"/>
        <v>383.17011987000001</v>
      </c>
      <c r="E35" s="52">
        <f t="shared" si="1"/>
        <v>103.41833153</v>
      </c>
      <c r="F35" s="52">
        <v>536.15719175000004</v>
      </c>
      <c r="G35" s="52">
        <v>290.27917174999999</v>
      </c>
      <c r="H35" s="52">
        <v>162.30025638000001</v>
      </c>
      <c r="I35" s="52">
        <v>83.577763619999999</v>
      </c>
      <c r="J35" s="52">
        <v>347.33734743999997</v>
      </c>
      <c r="K35" s="52">
        <v>106.62691604</v>
      </c>
      <c r="L35" s="52">
        <v>220.86986349</v>
      </c>
      <c r="M35" s="52">
        <v>19.840567910000001</v>
      </c>
      <c r="N35" s="52"/>
      <c r="O35" s="52"/>
      <c r="P35" s="52"/>
      <c r="Q35" s="52"/>
    </row>
    <row r="36" spans="1:17" hidden="1" outlineLevel="1">
      <c r="A36" s="12">
        <v>41306</v>
      </c>
      <c r="B36" s="52">
        <v>860.39435490999995</v>
      </c>
      <c r="C36" s="52">
        <f t="shared" si="1"/>
        <v>386.71953799999994</v>
      </c>
      <c r="D36" s="52">
        <f t="shared" si="1"/>
        <v>371.69214735000003</v>
      </c>
      <c r="E36" s="52">
        <f t="shared" si="1"/>
        <v>101.98266956000001</v>
      </c>
      <c r="F36" s="52">
        <v>518.31218194999997</v>
      </c>
      <c r="G36" s="52">
        <v>275.36262964999997</v>
      </c>
      <c r="H36" s="52">
        <v>161.79914550000001</v>
      </c>
      <c r="I36" s="52">
        <v>81.150406799999999</v>
      </c>
      <c r="J36" s="52">
        <v>342.08217295999998</v>
      </c>
      <c r="K36" s="52">
        <v>111.35690835</v>
      </c>
      <c r="L36" s="52">
        <v>209.89300184999999</v>
      </c>
      <c r="M36" s="52">
        <v>20.832262759999999</v>
      </c>
      <c r="N36" s="52"/>
      <c r="O36" s="52"/>
      <c r="P36" s="52"/>
      <c r="Q36" s="52"/>
    </row>
    <row r="37" spans="1:17" hidden="1" outlineLevel="1">
      <c r="A37" s="12">
        <v>41334</v>
      </c>
      <c r="B37" s="52">
        <v>893.70663631000002</v>
      </c>
      <c r="C37" s="52">
        <f t="shared" si="1"/>
        <v>371.71839227999999</v>
      </c>
      <c r="D37" s="52">
        <f t="shared" si="1"/>
        <v>421.69169692999998</v>
      </c>
      <c r="E37" s="52">
        <f t="shared" si="1"/>
        <v>100.2965471</v>
      </c>
      <c r="F37" s="52">
        <v>509.27971581000003</v>
      </c>
      <c r="G37" s="52">
        <v>272.37645104000001</v>
      </c>
      <c r="H37" s="52">
        <v>154.7102787</v>
      </c>
      <c r="I37" s="52">
        <v>82.192986070000003</v>
      </c>
      <c r="J37" s="52">
        <v>384.42692049999999</v>
      </c>
      <c r="K37" s="52">
        <v>99.341941239999997</v>
      </c>
      <c r="L37" s="52">
        <v>266.98141822999997</v>
      </c>
      <c r="M37" s="52">
        <v>18.103561030000002</v>
      </c>
      <c r="N37" s="52"/>
      <c r="O37" s="52"/>
      <c r="P37" s="52"/>
      <c r="Q37" s="52"/>
    </row>
    <row r="38" spans="1:17" hidden="1" outlineLevel="1">
      <c r="A38" s="12">
        <v>41365</v>
      </c>
      <c r="B38" s="52">
        <v>951.96544902999995</v>
      </c>
      <c r="C38" s="52">
        <f t="shared" si="1"/>
        <v>392.18136848</v>
      </c>
      <c r="D38" s="52">
        <f t="shared" si="1"/>
        <v>461.32798561000004</v>
      </c>
      <c r="E38" s="52">
        <f t="shared" si="1"/>
        <v>98.456094939999986</v>
      </c>
      <c r="F38" s="52">
        <v>523.25531787</v>
      </c>
      <c r="G38" s="52">
        <v>292.16192988</v>
      </c>
      <c r="H38" s="52">
        <v>150.15535417999999</v>
      </c>
      <c r="I38" s="52">
        <v>80.938033809999993</v>
      </c>
      <c r="J38" s="52">
        <v>428.71013116</v>
      </c>
      <c r="K38" s="52">
        <v>100.0194386</v>
      </c>
      <c r="L38" s="52">
        <v>311.17263143000002</v>
      </c>
      <c r="M38" s="52">
        <v>17.51806113</v>
      </c>
      <c r="N38" s="52"/>
      <c r="O38" s="52"/>
      <c r="P38" s="52"/>
      <c r="Q38" s="52"/>
    </row>
    <row r="39" spans="1:17" hidden="1" outlineLevel="1">
      <c r="A39" s="12">
        <v>41395</v>
      </c>
      <c r="B39" s="52">
        <v>939.09878722999997</v>
      </c>
      <c r="C39" s="52">
        <f t="shared" si="1"/>
        <v>361.09030405999999</v>
      </c>
      <c r="D39" s="52">
        <f t="shared" si="1"/>
        <v>480.30630999999994</v>
      </c>
      <c r="E39" s="52">
        <f t="shared" si="1"/>
        <v>97.702173169999995</v>
      </c>
      <c r="F39" s="52">
        <v>510.80015743000001</v>
      </c>
      <c r="G39" s="52">
        <v>274.11909627</v>
      </c>
      <c r="H39" s="52">
        <v>156.39938473999999</v>
      </c>
      <c r="I39" s="52">
        <v>80.281676419999997</v>
      </c>
      <c r="J39" s="52">
        <v>428.29862980000001</v>
      </c>
      <c r="K39" s="52">
        <v>86.971207789999994</v>
      </c>
      <c r="L39" s="52">
        <v>323.90692525999998</v>
      </c>
      <c r="M39" s="52">
        <v>17.420496750000002</v>
      </c>
      <c r="N39" s="52"/>
      <c r="O39" s="52"/>
      <c r="P39" s="52"/>
      <c r="Q39" s="52"/>
    </row>
    <row r="40" spans="1:17" hidden="1" outlineLevel="1">
      <c r="A40" s="12">
        <v>41426</v>
      </c>
      <c r="B40" s="52">
        <v>954.27553410999997</v>
      </c>
      <c r="C40" s="52">
        <f t="shared" si="1"/>
        <v>372.64754975</v>
      </c>
      <c r="D40" s="52">
        <f t="shared" si="1"/>
        <v>486.43642722999999</v>
      </c>
      <c r="E40" s="52">
        <f t="shared" si="1"/>
        <v>95.191557130000007</v>
      </c>
      <c r="F40" s="52">
        <v>480.22186762000001</v>
      </c>
      <c r="G40" s="52">
        <v>281.29027259999998</v>
      </c>
      <c r="H40" s="52">
        <v>165.42833048</v>
      </c>
      <c r="I40" s="52">
        <v>33.503264540000004</v>
      </c>
      <c r="J40" s="52">
        <v>474.05366649000001</v>
      </c>
      <c r="K40" s="52">
        <v>91.357277150000002</v>
      </c>
      <c r="L40" s="52">
        <v>321.00809674999999</v>
      </c>
      <c r="M40" s="52">
        <v>61.688292590000003</v>
      </c>
      <c r="N40" s="52"/>
      <c r="O40" s="52"/>
      <c r="P40" s="52"/>
      <c r="Q40" s="52"/>
    </row>
    <row r="41" spans="1:17" hidden="1" outlineLevel="1">
      <c r="A41" s="12">
        <v>41456</v>
      </c>
      <c r="B41" s="52">
        <v>975.77575186000001</v>
      </c>
      <c r="C41" s="52">
        <f t="shared" si="1"/>
        <v>375.26665728</v>
      </c>
      <c r="D41" s="52">
        <f t="shared" si="1"/>
        <v>508.67926220999999</v>
      </c>
      <c r="E41" s="52">
        <f t="shared" si="1"/>
        <v>91.829832369999991</v>
      </c>
      <c r="F41" s="52">
        <v>490.26253571000001</v>
      </c>
      <c r="G41" s="52">
        <v>281.74290102999998</v>
      </c>
      <c r="H41" s="52">
        <v>175.85270292000001</v>
      </c>
      <c r="I41" s="52">
        <v>32.666931759999997</v>
      </c>
      <c r="J41" s="52">
        <v>485.51321615000001</v>
      </c>
      <c r="K41" s="52">
        <v>93.523756250000005</v>
      </c>
      <c r="L41" s="52">
        <v>332.82655928999998</v>
      </c>
      <c r="M41" s="52">
        <v>59.162900610000001</v>
      </c>
      <c r="N41" s="52"/>
      <c r="O41" s="52"/>
      <c r="P41" s="52"/>
      <c r="Q41" s="52"/>
    </row>
    <row r="42" spans="1:17" hidden="1" outlineLevel="1">
      <c r="A42" s="12">
        <v>41487</v>
      </c>
      <c r="B42" s="52">
        <v>1048.5480151300001</v>
      </c>
      <c r="C42" s="52">
        <f t="shared" si="1"/>
        <v>371.46584637000001</v>
      </c>
      <c r="D42" s="52">
        <f t="shared" si="1"/>
        <v>586.63492768000003</v>
      </c>
      <c r="E42" s="52">
        <f t="shared" si="1"/>
        <v>90.447241079999998</v>
      </c>
      <c r="F42" s="52">
        <v>483.00308042</v>
      </c>
      <c r="G42" s="52">
        <v>276.72972038</v>
      </c>
      <c r="H42" s="52">
        <v>174.85130964000001</v>
      </c>
      <c r="I42" s="52">
        <v>31.4220504</v>
      </c>
      <c r="J42" s="52">
        <v>565.54493471000001</v>
      </c>
      <c r="K42" s="52">
        <v>94.736125990000005</v>
      </c>
      <c r="L42" s="52">
        <v>411.78361804000002</v>
      </c>
      <c r="M42" s="52">
        <v>59.025190680000001</v>
      </c>
      <c r="N42" s="52"/>
      <c r="O42" s="52"/>
      <c r="P42" s="52"/>
      <c r="Q42" s="52"/>
    </row>
    <row r="43" spans="1:17" hidden="1" outlineLevel="1">
      <c r="A43" s="12">
        <v>41518</v>
      </c>
      <c r="B43" s="52">
        <v>1020.09689569</v>
      </c>
      <c r="C43" s="52">
        <f t="shared" si="1"/>
        <v>341.43905160999998</v>
      </c>
      <c r="D43" s="52">
        <f t="shared" si="1"/>
        <v>591.88262572999997</v>
      </c>
      <c r="E43" s="52">
        <f t="shared" si="1"/>
        <v>86.775218350000003</v>
      </c>
      <c r="F43" s="52">
        <v>456.21691202</v>
      </c>
      <c r="G43" s="52">
        <v>256.18377113999998</v>
      </c>
      <c r="H43" s="52">
        <v>171.92740348000001</v>
      </c>
      <c r="I43" s="52">
        <v>28.105737399999999</v>
      </c>
      <c r="J43" s="52">
        <v>563.87998367</v>
      </c>
      <c r="K43" s="52">
        <v>85.255280470000002</v>
      </c>
      <c r="L43" s="52">
        <v>419.95522225000002</v>
      </c>
      <c r="M43" s="52">
        <v>58.669480950000001</v>
      </c>
      <c r="N43" s="52"/>
      <c r="O43" s="52"/>
      <c r="P43" s="52"/>
      <c r="Q43" s="52"/>
    </row>
    <row r="44" spans="1:17" hidden="1" outlineLevel="1">
      <c r="A44" s="12">
        <v>41548</v>
      </c>
      <c r="B44" s="52">
        <v>1110.40251928</v>
      </c>
      <c r="C44" s="52">
        <f t="shared" si="1"/>
        <v>351.17331689000002</v>
      </c>
      <c r="D44" s="52">
        <f t="shared" si="1"/>
        <v>673.14726590999999</v>
      </c>
      <c r="E44" s="52">
        <f t="shared" si="1"/>
        <v>86.081936479999996</v>
      </c>
      <c r="F44" s="52">
        <v>485.23328373999999</v>
      </c>
      <c r="G44" s="52">
        <v>261.56449214000003</v>
      </c>
      <c r="H44" s="52">
        <v>196.16868069</v>
      </c>
      <c r="I44" s="52">
        <v>27.50011091</v>
      </c>
      <c r="J44" s="52">
        <v>625.16923554000005</v>
      </c>
      <c r="K44" s="52">
        <v>89.608824749999997</v>
      </c>
      <c r="L44" s="52">
        <v>476.97858522000001</v>
      </c>
      <c r="M44" s="52">
        <v>58.581825569999999</v>
      </c>
      <c r="N44" s="52"/>
      <c r="O44" s="52"/>
      <c r="P44" s="52"/>
      <c r="Q44" s="52"/>
    </row>
    <row r="45" spans="1:17" hidden="1" outlineLevel="1">
      <c r="A45" s="12">
        <v>41579</v>
      </c>
      <c r="B45" s="52">
        <v>1095.9065011800001</v>
      </c>
      <c r="C45" s="52">
        <f t="shared" si="1"/>
        <v>337.29433747999997</v>
      </c>
      <c r="D45" s="52">
        <f t="shared" si="1"/>
        <v>673.33726036999997</v>
      </c>
      <c r="E45" s="52">
        <f t="shared" si="1"/>
        <v>85.274903330000001</v>
      </c>
      <c r="F45" s="52">
        <v>455.68773062000002</v>
      </c>
      <c r="G45" s="52">
        <v>256.38820023</v>
      </c>
      <c r="H45" s="52">
        <v>171.98530522999999</v>
      </c>
      <c r="I45" s="52">
        <v>27.314225159999999</v>
      </c>
      <c r="J45" s="52">
        <v>640.21877056000005</v>
      </c>
      <c r="K45" s="52">
        <v>80.90613725</v>
      </c>
      <c r="L45" s="52">
        <v>501.35195513999997</v>
      </c>
      <c r="M45" s="52">
        <v>57.960678170000001</v>
      </c>
      <c r="N45" s="52"/>
      <c r="O45" s="52"/>
      <c r="P45" s="52"/>
      <c r="Q45" s="52"/>
    </row>
    <row r="46" spans="1:17" hidden="1" outlineLevel="1">
      <c r="A46" s="12">
        <v>41609</v>
      </c>
      <c r="B46" s="52">
        <v>1130.78453618</v>
      </c>
      <c r="C46" s="52">
        <f t="shared" si="1"/>
        <v>367.57860925</v>
      </c>
      <c r="D46" s="52">
        <f t="shared" si="1"/>
        <v>679.09082955999997</v>
      </c>
      <c r="E46" s="52">
        <f t="shared" si="1"/>
        <v>84.115097370000001</v>
      </c>
      <c r="F46" s="52">
        <v>491.16264454999998</v>
      </c>
      <c r="G46" s="52">
        <v>291.27129213000001</v>
      </c>
      <c r="H46" s="52">
        <v>173.29134945000001</v>
      </c>
      <c r="I46" s="52">
        <v>26.600002969999998</v>
      </c>
      <c r="J46" s="52">
        <v>639.62189163000005</v>
      </c>
      <c r="K46" s="52">
        <v>76.307317119999993</v>
      </c>
      <c r="L46" s="52">
        <v>505.79948010999999</v>
      </c>
      <c r="M46" s="52">
        <v>57.515094400000002</v>
      </c>
      <c r="N46" s="52"/>
      <c r="O46" s="52"/>
      <c r="P46" s="52"/>
      <c r="Q46" s="52"/>
    </row>
    <row r="47" spans="1:17" hidden="1" outlineLevel="1">
      <c r="A47" s="12">
        <v>41640</v>
      </c>
      <c r="B47" s="52">
        <v>1105.6218684200001</v>
      </c>
      <c r="C47" s="52">
        <f t="shared" si="1"/>
        <v>350.29777250000001</v>
      </c>
      <c r="D47" s="52">
        <f t="shared" si="1"/>
        <v>673.32143715999996</v>
      </c>
      <c r="E47" s="52">
        <f t="shared" si="1"/>
        <v>82.002658760000003</v>
      </c>
      <c r="F47" s="52">
        <v>477.04667497000003</v>
      </c>
      <c r="G47" s="52">
        <v>274.37619364</v>
      </c>
      <c r="H47" s="52">
        <v>177.85427303</v>
      </c>
      <c r="I47" s="52">
        <v>24.8162083</v>
      </c>
      <c r="J47" s="52">
        <v>628.57519345000003</v>
      </c>
      <c r="K47" s="52">
        <v>75.921578859999997</v>
      </c>
      <c r="L47" s="52">
        <v>495.46716413000001</v>
      </c>
      <c r="M47" s="52">
        <v>57.186450460000003</v>
      </c>
      <c r="N47" s="52"/>
      <c r="O47" s="52"/>
      <c r="P47" s="52"/>
      <c r="Q47" s="52"/>
    </row>
    <row r="48" spans="1:17" hidden="1" outlineLevel="1">
      <c r="A48" s="12">
        <v>41671</v>
      </c>
      <c r="B48" s="52">
        <v>1288.7162859600001</v>
      </c>
      <c r="C48" s="52">
        <f t="shared" si="1"/>
        <v>395.27712651000002</v>
      </c>
      <c r="D48" s="52">
        <f t="shared" si="1"/>
        <v>798.03551945999993</v>
      </c>
      <c r="E48" s="52">
        <f t="shared" si="1"/>
        <v>95.403639990000002</v>
      </c>
      <c r="F48" s="52">
        <v>504.39809603999998</v>
      </c>
      <c r="G48" s="52">
        <v>299.30045467000002</v>
      </c>
      <c r="H48" s="52">
        <v>180.64568484</v>
      </c>
      <c r="I48" s="52">
        <v>24.45195653</v>
      </c>
      <c r="J48" s="52">
        <v>784.31818992000001</v>
      </c>
      <c r="K48" s="52">
        <v>95.976671839999995</v>
      </c>
      <c r="L48" s="52">
        <v>617.38983461999999</v>
      </c>
      <c r="M48" s="52">
        <v>70.951683459999998</v>
      </c>
      <c r="N48" s="52"/>
      <c r="O48" s="52"/>
      <c r="P48" s="52"/>
      <c r="Q48" s="52"/>
    </row>
    <row r="49" spans="1:17" hidden="1" outlineLevel="1">
      <c r="A49" s="12">
        <v>41699</v>
      </c>
      <c r="B49" s="52">
        <v>1334.71815272</v>
      </c>
      <c r="C49" s="52">
        <f t="shared" si="1"/>
        <v>385.27809596999998</v>
      </c>
      <c r="D49" s="52">
        <f t="shared" si="1"/>
        <v>851.31159573999992</v>
      </c>
      <c r="E49" s="52">
        <f t="shared" si="1"/>
        <v>98.128461009999995</v>
      </c>
      <c r="F49" s="52">
        <v>483.15229830999999</v>
      </c>
      <c r="G49" s="52">
        <v>281.30690100999999</v>
      </c>
      <c r="H49" s="52">
        <v>177.36781732</v>
      </c>
      <c r="I49" s="52">
        <v>24.477579980000002</v>
      </c>
      <c r="J49" s="52">
        <v>851.56585441000004</v>
      </c>
      <c r="K49" s="52">
        <v>103.97119496000001</v>
      </c>
      <c r="L49" s="52">
        <v>673.94377841999994</v>
      </c>
      <c r="M49" s="52">
        <v>73.650881029999994</v>
      </c>
      <c r="N49" s="52"/>
      <c r="O49" s="52"/>
      <c r="P49" s="52"/>
      <c r="Q49" s="52"/>
    </row>
    <row r="50" spans="1:17" hidden="1" outlineLevel="1">
      <c r="A50" s="12">
        <v>41730</v>
      </c>
      <c r="B50" s="52">
        <v>1315.9558704599999</v>
      </c>
      <c r="C50" s="52">
        <f t="shared" si="1"/>
        <v>367.82758740999998</v>
      </c>
      <c r="D50" s="52">
        <f t="shared" si="1"/>
        <v>852.49617292999994</v>
      </c>
      <c r="E50" s="52">
        <f t="shared" si="1"/>
        <v>95.632110120000007</v>
      </c>
      <c r="F50" s="52">
        <v>445.99476073</v>
      </c>
      <c r="G50" s="52">
        <v>259.60040887999997</v>
      </c>
      <c r="H50" s="52">
        <v>162.85020559</v>
      </c>
      <c r="I50" s="52">
        <v>23.544146260000002</v>
      </c>
      <c r="J50" s="52">
        <v>869.96110972999998</v>
      </c>
      <c r="K50" s="52">
        <v>108.22717853</v>
      </c>
      <c r="L50" s="52">
        <v>689.64596733999997</v>
      </c>
      <c r="M50" s="52">
        <v>72.087963860000002</v>
      </c>
      <c r="N50" s="52"/>
      <c r="O50" s="52"/>
      <c r="P50" s="52"/>
      <c r="Q50" s="52"/>
    </row>
    <row r="51" spans="1:17" hidden="1" outlineLevel="1">
      <c r="A51" s="12">
        <v>41760</v>
      </c>
      <c r="B51" s="52">
        <v>1361.01802907</v>
      </c>
      <c r="C51" s="52">
        <f t="shared" si="1"/>
        <v>400.43953528999998</v>
      </c>
      <c r="D51" s="52">
        <f t="shared" si="1"/>
        <v>862.59389211999996</v>
      </c>
      <c r="E51" s="52">
        <f t="shared" si="1"/>
        <v>97.984601659999996</v>
      </c>
      <c r="F51" s="52">
        <v>478.92215734000001</v>
      </c>
      <c r="G51" s="52">
        <v>295.28146218000001</v>
      </c>
      <c r="H51" s="52">
        <v>160.03725863</v>
      </c>
      <c r="I51" s="52">
        <v>23.60343653</v>
      </c>
      <c r="J51" s="52">
        <v>882.09587173</v>
      </c>
      <c r="K51" s="52">
        <v>105.15807311</v>
      </c>
      <c r="L51" s="52">
        <v>702.55663348999997</v>
      </c>
      <c r="M51" s="52">
        <v>74.381165129999999</v>
      </c>
      <c r="N51" s="52"/>
      <c r="O51" s="52"/>
      <c r="P51" s="52"/>
      <c r="Q51" s="52"/>
    </row>
    <row r="52" spans="1:17" hidden="1" outlineLevel="1">
      <c r="A52" s="12">
        <v>41791</v>
      </c>
      <c r="B52" s="52">
        <v>1333.0321973600001</v>
      </c>
      <c r="C52" s="52">
        <f t="shared" si="1"/>
        <v>381.04673428000001</v>
      </c>
      <c r="D52" s="52">
        <f t="shared" si="1"/>
        <v>843.02253952000001</v>
      </c>
      <c r="E52" s="52">
        <f t="shared" si="1"/>
        <v>108.96292355999999</v>
      </c>
      <c r="F52" s="52">
        <v>453.64022662000002</v>
      </c>
      <c r="G52" s="52">
        <v>282.97959668999999</v>
      </c>
      <c r="H52" s="52">
        <v>147.92509706000001</v>
      </c>
      <c r="I52" s="52">
        <v>22.73553287</v>
      </c>
      <c r="J52" s="52">
        <v>879.39197074000003</v>
      </c>
      <c r="K52" s="52">
        <v>98.067137590000002</v>
      </c>
      <c r="L52" s="52">
        <v>695.09744246000002</v>
      </c>
      <c r="M52" s="52">
        <v>86.227390689999993</v>
      </c>
      <c r="N52" s="52"/>
      <c r="O52" s="52"/>
      <c r="P52" s="52"/>
      <c r="Q52" s="52"/>
    </row>
    <row r="53" spans="1:17" hidden="1" outlineLevel="1">
      <c r="A53" s="12">
        <v>41821</v>
      </c>
      <c r="B53" s="52">
        <v>1330.9044086500001</v>
      </c>
      <c r="C53" s="52">
        <f t="shared" si="1"/>
        <v>381.11546583000001</v>
      </c>
      <c r="D53" s="52">
        <f t="shared" si="1"/>
        <v>831.86293305000004</v>
      </c>
      <c r="E53" s="52">
        <f t="shared" si="1"/>
        <v>117.92600977000001</v>
      </c>
      <c r="F53" s="52">
        <v>445.78282681000002</v>
      </c>
      <c r="G53" s="52">
        <v>278.10193325</v>
      </c>
      <c r="H53" s="52">
        <v>145.33660854999999</v>
      </c>
      <c r="I53" s="52">
        <v>22.34428501</v>
      </c>
      <c r="J53" s="52">
        <v>885.12158183999998</v>
      </c>
      <c r="K53" s="52">
        <v>103.01353258</v>
      </c>
      <c r="L53" s="52">
        <v>686.52632449999999</v>
      </c>
      <c r="M53" s="52">
        <v>95.58172476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1472.3585264200001</v>
      </c>
      <c r="C54" s="52">
        <f t="shared" si="1"/>
        <v>445.55231787000002</v>
      </c>
      <c r="D54" s="52">
        <f t="shared" si="1"/>
        <v>893.63383333000002</v>
      </c>
      <c r="E54" s="52">
        <f t="shared" si="1"/>
        <v>133.17237521999999</v>
      </c>
      <c r="F54" s="52">
        <v>511.20887607999998</v>
      </c>
      <c r="G54" s="52">
        <v>342.73856302000002</v>
      </c>
      <c r="H54" s="52">
        <v>146.51214873000001</v>
      </c>
      <c r="I54" s="52">
        <v>21.958164329999999</v>
      </c>
      <c r="J54" s="52">
        <v>961.14965033999999</v>
      </c>
      <c r="K54" s="52">
        <v>102.81375485</v>
      </c>
      <c r="L54" s="52">
        <v>747.12168459999998</v>
      </c>
      <c r="M54" s="52">
        <v>111.21421089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1368.9628089</v>
      </c>
      <c r="C55" s="52">
        <f t="shared" si="1"/>
        <v>409.86411867999999</v>
      </c>
      <c r="D55" s="52">
        <f t="shared" si="1"/>
        <v>830.19315495000001</v>
      </c>
      <c r="E55" s="52">
        <f t="shared" si="1"/>
        <v>128.90553527</v>
      </c>
      <c r="F55" s="52">
        <v>477.32996487000003</v>
      </c>
      <c r="G55" s="52">
        <v>311.51398062999999</v>
      </c>
      <c r="H55" s="52">
        <v>144.15281414</v>
      </c>
      <c r="I55" s="52">
        <v>21.663170099999999</v>
      </c>
      <c r="J55" s="52">
        <v>891.63284403</v>
      </c>
      <c r="K55" s="52">
        <v>98.350138049999998</v>
      </c>
      <c r="L55" s="52">
        <v>686.04034080999998</v>
      </c>
      <c r="M55" s="52">
        <v>107.24236517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1388.83986852</v>
      </c>
      <c r="C56" s="52">
        <f t="shared" si="1"/>
        <v>439.37416628</v>
      </c>
      <c r="D56" s="52">
        <f t="shared" si="1"/>
        <v>818.13962586999992</v>
      </c>
      <c r="E56" s="52">
        <f t="shared" si="1"/>
        <v>131.32607637000001</v>
      </c>
      <c r="F56" s="52">
        <v>503.18606602</v>
      </c>
      <c r="G56" s="52">
        <v>335.76035809000001</v>
      </c>
      <c r="H56" s="52">
        <v>145.48533251999999</v>
      </c>
      <c r="I56" s="52">
        <v>21.940375410000001</v>
      </c>
      <c r="J56" s="52">
        <v>885.65380249999998</v>
      </c>
      <c r="K56" s="52">
        <v>103.61380819</v>
      </c>
      <c r="L56" s="52">
        <v>672.65429334999999</v>
      </c>
      <c r="M56" s="52">
        <v>109.38570095999999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1543.61840532</v>
      </c>
      <c r="C57" s="52">
        <f t="shared" si="1"/>
        <v>473.56370587000004</v>
      </c>
      <c r="D57" s="52">
        <f t="shared" si="1"/>
        <v>921.13909095999998</v>
      </c>
      <c r="E57" s="52">
        <f t="shared" si="1"/>
        <v>148.91560849000001</v>
      </c>
      <c r="F57" s="52">
        <v>535.91914804999999</v>
      </c>
      <c r="G57" s="52">
        <v>360.03075701</v>
      </c>
      <c r="H57" s="52">
        <v>153.96764877000001</v>
      </c>
      <c r="I57" s="52">
        <v>21.920742270000002</v>
      </c>
      <c r="J57" s="52">
        <v>1007.69925727</v>
      </c>
      <c r="K57" s="52">
        <v>113.53294886</v>
      </c>
      <c r="L57" s="52">
        <v>767.17144218999999</v>
      </c>
      <c r="M57" s="52">
        <v>126.99486622000001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1585.3816435000001</v>
      </c>
      <c r="C58" s="52">
        <f t="shared" si="1"/>
        <v>505.18743696000001</v>
      </c>
      <c r="D58" s="52">
        <f t="shared" si="1"/>
        <v>924.03602102000002</v>
      </c>
      <c r="E58" s="52">
        <f t="shared" si="1"/>
        <v>156.15818552000002</v>
      </c>
      <c r="F58" s="52">
        <v>571.22057590999998</v>
      </c>
      <c r="G58" s="52">
        <v>390.83759825999999</v>
      </c>
      <c r="H58" s="52">
        <v>156.85381684000001</v>
      </c>
      <c r="I58" s="52">
        <v>23.52916081</v>
      </c>
      <c r="J58" s="52">
        <v>1014.16106759</v>
      </c>
      <c r="K58" s="52">
        <v>114.34983870000001</v>
      </c>
      <c r="L58" s="52">
        <v>767.18220417999999</v>
      </c>
      <c r="M58" s="52">
        <v>132.62902471000001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1583.7156664300001</v>
      </c>
      <c r="C59" s="52">
        <f t="shared" si="1"/>
        <v>508.19942079000003</v>
      </c>
      <c r="D59" s="52">
        <f t="shared" si="1"/>
        <v>916.75203372999999</v>
      </c>
      <c r="E59" s="52">
        <f t="shared" si="1"/>
        <v>158.76421191</v>
      </c>
      <c r="F59" s="52">
        <v>572.48312497999996</v>
      </c>
      <c r="G59" s="52">
        <v>396.30641300000002</v>
      </c>
      <c r="H59" s="52">
        <v>154.32913345</v>
      </c>
      <c r="I59" s="52">
        <v>21.84757853</v>
      </c>
      <c r="J59" s="52">
        <v>1011.23254145</v>
      </c>
      <c r="K59" s="52">
        <v>111.89300779</v>
      </c>
      <c r="L59" s="52">
        <v>762.42290028000002</v>
      </c>
      <c r="M59" s="52">
        <v>136.91663338000001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2064.4461299599998</v>
      </c>
      <c r="C60" s="52">
        <f t="shared" si="1"/>
        <v>597.73807343999999</v>
      </c>
      <c r="D60" s="52">
        <f t="shared" si="1"/>
        <v>1390.5111678400001</v>
      </c>
      <c r="E60" s="52">
        <f t="shared" si="1"/>
        <v>76.196888680000001</v>
      </c>
      <c r="F60" s="52">
        <v>565.36823251999999</v>
      </c>
      <c r="G60" s="52">
        <v>393.97066298999999</v>
      </c>
      <c r="H60" s="52">
        <v>150.00261462</v>
      </c>
      <c r="I60" s="52">
        <v>21.394954909999999</v>
      </c>
      <c r="J60" s="52">
        <v>1499.07789744</v>
      </c>
      <c r="K60" s="52">
        <v>203.76741045</v>
      </c>
      <c r="L60" s="52">
        <v>1240.5085532200001</v>
      </c>
      <c r="M60" s="52">
        <v>54.801933769999998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1799.1703486500001</v>
      </c>
      <c r="C61" s="52">
        <f t="shared" si="1"/>
        <v>553.27705262000006</v>
      </c>
      <c r="D61" s="52">
        <f t="shared" si="1"/>
        <v>1177.2971066599998</v>
      </c>
      <c r="E61" s="52">
        <f t="shared" si="1"/>
        <v>68.596189369999991</v>
      </c>
      <c r="F61" s="52">
        <v>568.30062851000002</v>
      </c>
      <c r="G61" s="52">
        <v>396.36745982000002</v>
      </c>
      <c r="H61" s="52">
        <v>149.41792361</v>
      </c>
      <c r="I61" s="52">
        <v>22.51524508</v>
      </c>
      <c r="J61" s="52">
        <v>1230.86972014</v>
      </c>
      <c r="K61" s="52">
        <v>156.90959280000001</v>
      </c>
      <c r="L61" s="52">
        <v>1027.8791830499999</v>
      </c>
      <c r="M61" s="52">
        <v>46.080944289999998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1654.2261047500001</v>
      </c>
      <c r="C62" s="52">
        <f t="shared" si="1"/>
        <v>527.96895488999996</v>
      </c>
      <c r="D62" s="52">
        <f t="shared" si="1"/>
        <v>1062.9426045600001</v>
      </c>
      <c r="E62" s="52">
        <f t="shared" si="1"/>
        <v>63.314545300000006</v>
      </c>
      <c r="F62" s="52">
        <v>556.15490741999997</v>
      </c>
      <c r="G62" s="52">
        <v>378.17976528999998</v>
      </c>
      <c r="H62" s="52">
        <v>155.92286554</v>
      </c>
      <c r="I62" s="52">
        <v>22.052276590000002</v>
      </c>
      <c r="J62" s="52">
        <v>1098.0711973299999</v>
      </c>
      <c r="K62" s="52">
        <v>149.78918959999999</v>
      </c>
      <c r="L62" s="52">
        <v>907.01973901999997</v>
      </c>
      <c r="M62" s="52">
        <v>41.262268710000001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1503.8423679099999</v>
      </c>
      <c r="C63" s="52">
        <f t="shared" si="1"/>
        <v>433.71122951000001</v>
      </c>
      <c r="D63" s="52">
        <f t="shared" si="1"/>
        <v>1007.40462948</v>
      </c>
      <c r="E63" s="52">
        <f t="shared" si="1"/>
        <v>62.726508920000001</v>
      </c>
      <c r="F63" s="52">
        <v>466.08568537000002</v>
      </c>
      <c r="G63" s="52">
        <v>289.80902426</v>
      </c>
      <c r="H63" s="52">
        <v>154.72783817000001</v>
      </c>
      <c r="I63" s="52">
        <v>21.548822940000001</v>
      </c>
      <c r="J63" s="52">
        <v>1037.7566825399999</v>
      </c>
      <c r="K63" s="52">
        <v>143.90220525000001</v>
      </c>
      <c r="L63" s="52">
        <v>852.67679131</v>
      </c>
      <c r="M63" s="52">
        <v>41.17768598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1515.6467584300001</v>
      </c>
      <c r="C64" s="52">
        <f t="shared" si="1"/>
        <v>412.3498002</v>
      </c>
      <c r="D64" s="52">
        <f t="shared" si="1"/>
        <v>1041.2218824300001</v>
      </c>
      <c r="E64" s="52">
        <f t="shared" si="1"/>
        <v>62.075075800000008</v>
      </c>
      <c r="F64" s="52">
        <v>494.45357117999998</v>
      </c>
      <c r="G64" s="52">
        <v>279.43969298000002</v>
      </c>
      <c r="H64" s="52">
        <v>193.96699480999999</v>
      </c>
      <c r="I64" s="52">
        <v>21.046883390000001</v>
      </c>
      <c r="J64" s="52">
        <v>1021.1931872500001</v>
      </c>
      <c r="K64" s="52">
        <v>132.91010721999999</v>
      </c>
      <c r="L64" s="52">
        <v>847.25488761999998</v>
      </c>
      <c r="M64" s="52">
        <v>41.028192410000003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1604.21208226</v>
      </c>
      <c r="C65" s="52">
        <f t="shared" si="1"/>
        <v>501.97751559000005</v>
      </c>
      <c r="D65" s="52">
        <f t="shared" si="1"/>
        <v>1040.87001287</v>
      </c>
      <c r="E65" s="52">
        <f t="shared" si="1"/>
        <v>61.364553799999996</v>
      </c>
      <c r="F65" s="52">
        <v>579.04378188999999</v>
      </c>
      <c r="G65" s="52">
        <v>369.22395662000002</v>
      </c>
      <c r="H65" s="52">
        <v>189.27326016999999</v>
      </c>
      <c r="I65" s="52">
        <v>20.546565099999999</v>
      </c>
      <c r="J65" s="52">
        <v>1025.16830037</v>
      </c>
      <c r="K65" s="52">
        <v>132.75355897</v>
      </c>
      <c r="L65" s="52">
        <v>851.59675270000002</v>
      </c>
      <c r="M65" s="52">
        <v>40.817988700000001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1552.0416800099999</v>
      </c>
      <c r="C66" s="52">
        <f t="shared" si="1"/>
        <v>491.32025712000001</v>
      </c>
      <c r="D66" s="52">
        <f t="shared" si="1"/>
        <v>1001.79907185</v>
      </c>
      <c r="E66" s="52">
        <f t="shared" si="1"/>
        <v>58.922351040000002</v>
      </c>
      <c r="F66" s="52">
        <v>567.73405213000001</v>
      </c>
      <c r="G66" s="52">
        <v>361.68334111000001</v>
      </c>
      <c r="H66" s="52">
        <v>186.01161777999999</v>
      </c>
      <c r="I66" s="52">
        <v>20.03909324</v>
      </c>
      <c r="J66" s="52">
        <v>984.30762788000004</v>
      </c>
      <c r="K66" s="52">
        <v>129.63691600999999</v>
      </c>
      <c r="L66" s="52">
        <v>815.78745406999997</v>
      </c>
      <c r="M66" s="52">
        <v>38.883257800000003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1544.5951099700001</v>
      </c>
      <c r="C67" s="52">
        <f t="shared" si="1"/>
        <v>488.21533537000005</v>
      </c>
      <c r="D67" s="52">
        <f t="shared" si="1"/>
        <v>997.50958338999999</v>
      </c>
      <c r="E67" s="52">
        <f t="shared" si="1"/>
        <v>58.870191210000002</v>
      </c>
      <c r="F67" s="52">
        <v>546.02583776999995</v>
      </c>
      <c r="G67" s="52">
        <v>345.31730905000001</v>
      </c>
      <c r="H67" s="52">
        <v>181.26918792999999</v>
      </c>
      <c r="I67" s="52">
        <v>19.439340789999999</v>
      </c>
      <c r="J67" s="52">
        <v>998.5692722</v>
      </c>
      <c r="K67" s="52">
        <v>142.89802632000001</v>
      </c>
      <c r="L67" s="52">
        <v>816.24039545999995</v>
      </c>
      <c r="M67" s="52">
        <v>39.430850419999999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1781.6300584200001</v>
      </c>
      <c r="C68" s="52">
        <f t="shared" ref="C68" si="2">G68+K68</f>
        <v>561.51206300000001</v>
      </c>
      <c r="D68" s="52">
        <f t="shared" ref="D68" si="3">H68+L68</f>
        <v>1160.4750546999999</v>
      </c>
      <c r="E68" s="52">
        <f t="shared" ref="E68" si="4">I68+M68</f>
        <v>59.642940719999999</v>
      </c>
      <c r="F68" s="52">
        <v>871.70488446000002</v>
      </c>
      <c r="G68" s="52">
        <v>357.65353554000001</v>
      </c>
      <c r="H68" s="52">
        <v>496.29458634999997</v>
      </c>
      <c r="I68" s="52">
        <v>17.756762569999999</v>
      </c>
      <c r="J68" s="52">
        <v>909.92517396000005</v>
      </c>
      <c r="K68" s="52">
        <v>203.85852746</v>
      </c>
      <c r="L68" s="52">
        <v>664.18046834999996</v>
      </c>
      <c r="M68" s="52">
        <v>41.886178149999999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1674.07232991</v>
      </c>
      <c r="C69" s="52">
        <f t="shared" ref="C69" si="5">G69+K69</f>
        <v>546.64671440000006</v>
      </c>
      <c r="D69" s="52">
        <f t="shared" ref="D69" si="6">H69+L69</f>
        <v>1066.4782717600001</v>
      </c>
      <c r="E69" s="52">
        <f t="shared" ref="E69" si="7">I69+M69</f>
        <v>60.947343750000002</v>
      </c>
      <c r="F69" s="52">
        <v>1036.52285665</v>
      </c>
      <c r="G69" s="52">
        <v>339.09582889000001</v>
      </c>
      <c r="H69" s="52">
        <v>680.06790670999999</v>
      </c>
      <c r="I69" s="52">
        <v>17.359121049999999</v>
      </c>
      <c r="J69" s="52">
        <v>637.54947326000001</v>
      </c>
      <c r="K69" s="52">
        <v>207.55088551</v>
      </c>
      <c r="L69" s="52">
        <v>386.41036505</v>
      </c>
      <c r="M69" s="52">
        <v>43.588222700000003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1659.4880819099999</v>
      </c>
      <c r="C70" s="52">
        <f t="shared" ref="C70" si="8">G70+K70</f>
        <v>519.50824970999997</v>
      </c>
      <c r="D70" s="52">
        <f t="shared" ref="D70" si="9">H70+L70</f>
        <v>1078.5780669400001</v>
      </c>
      <c r="E70" s="52">
        <f t="shared" ref="E70" si="10">I70+M70</f>
        <v>61.401765260000005</v>
      </c>
      <c r="F70" s="52">
        <v>1014.2560568</v>
      </c>
      <c r="G70" s="52">
        <v>308.17985100999999</v>
      </c>
      <c r="H70" s="52">
        <v>687.70070121000003</v>
      </c>
      <c r="I70" s="52">
        <v>18.375504580000001</v>
      </c>
      <c r="J70" s="52">
        <v>645.23202511</v>
      </c>
      <c r="K70" s="52">
        <v>211.32839870000001</v>
      </c>
      <c r="L70" s="52">
        <v>390.87736573000001</v>
      </c>
      <c r="M70" s="52">
        <v>43.02626068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1679.13660336</v>
      </c>
      <c r="C71" s="52">
        <f t="shared" ref="C71" si="11">G71+K71</f>
        <v>537.10286556999995</v>
      </c>
      <c r="D71" s="52">
        <f t="shared" ref="D71" si="12">H71+L71</f>
        <v>1080.41130288</v>
      </c>
      <c r="E71" s="52">
        <f t="shared" ref="E71" si="13">I71+M71</f>
        <v>61.622434910000003</v>
      </c>
      <c r="F71" s="52">
        <v>1021.73420675</v>
      </c>
      <c r="G71" s="52">
        <v>319.61184050999998</v>
      </c>
      <c r="H71" s="52">
        <v>684.02736947999995</v>
      </c>
      <c r="I71" s="52">
        <v>18.094996760000001</v>
      </c>
      <c r="J71" s="52">
        <v>657.40239660999998</v>
      </c>
      <c r="K71" s="52">
        <v>217.49102506</v>
      </c>
      <c r="L71" s="52">
        <v>396.38393339999999</v>
      </c>
      <c r="M71" s="52">
        <v>43.527438150000002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1720.7575794100001</v>
      </c>
      <c r="C72" s="52">
        <f t="shared" ref="C72" si="14">G72+K72</f>
        <v>569.58441468000001</v>
      </c>
      <c r="D72" s="52">
        <f t="shared" ref="D72" si="15">H72+L72</f>
        <v>1087.8441668600001</v>
      </c>
      <c r="E72" s="52">
        <f t="shared" ref="E72" si="16">I72+M72</f>
        <v>63.328997870000002</v>
      </c>
      <c r="F72" s="52">
        <v>1021.12596609</v>
      </c>
      <c r="G72" s="52">
        <v>331.66838741999999</v>
      </c>
      <c r="H72" s="52">
        <v>671.38797122000005</v>
      </c>
      <c r="I72" s="52">
        <v>18.069607449999999</v>
      </c>
      <c r="J72" s="52">
        <v>699.63161332000004</v>
      </c>
      <c r="K72" s="52">
        <v>237.91602725999999</v>
      </c>
      <c r="L72" s="52">
        <v>416.45619563999998</v>
      </c>
      <c r="M72" s="52">
        <v>45.259390420000003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1700.0729186399999</v>
      </c>
      <c r="C73" s="52">
        <f t="shared" ref="C73" si="17">G73+K73</f>
        <v>571.47289464000005</v>
      </c>
      <c r="D73" s="52">
        <f t="shared" ref="D73" si="18">H73+L73</f>
        <v>1078.6088293400001</v>
      </c>
      <c r="E73" s="52">
        <f t="shared" ref="E73" si="19">I73+M73</f>
        <v>49.991194660000005</v>
      </c>
      <c r="F73" s="52">
        <v>1030.3219258300001</v>
      </c>
      <c r="G73" s="52">
        <v>352.32678741000001</v>
      </c>
      <c r="H73" s="52">
        <v>671.87477783999998</v>
      </c>
      <c r="I73" s="52">
        <v>6.1203605799999998</v>
      </c>
      <c r="J73" s="52">
        <v>669.75099280999996</v>
      </c>
      <c r="K73" s="52">
        <v>219.14610723000001</v>
      </c>
      <c r="L73" s="52">
        <v>406.73405150000002</v>
      </c>
      <c r="M73" s="52">
        <v>43.870834080000002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1667.0389888499999</v>
      </c>
      <c r="C74" s="52">
        <f t="shared" ref="C74" si="20">G74+K74</f>
        <v>566.98347723999996</v>
      </c>
      <c r="D74" s="52">
        <f t="shared" ref="D74" si="21">H74+L74</f>
        <v>1055.43959223</v>
      </c>
      <c r="E74" s="52">
        <f t="shared" ref="E74" si="22">I74+M74</f>
        <v>44.615919380000001</v>
      </c>
      <c r="F74" s="52">
        <v>1041.6930858999999</v>
      </c>
      <c r="G74" s="52">
        <v>358.44034137</v>
      </c>
      <c r="H74" s="52">
        <v>677.27406807</v>
      </c>
      <c r="I74" s="52">
        <v>5.97867646</v>
      </c>
      <c r="J74" s="52">
        <v>625.34590294999998</v>
      </c>
      <c r="K74" s="52">
        <v>208.54313586999999</v>
      </c>
      <c r="L74" s="52">
        <v>378.16552416000002</v>
      </c>
      <c r="M74" s="52">
        <v>38.637242919999998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1635.4472516400001</v>
      </c>
      <c r="C75" s="52">
        <f t="shared" ref="C75" si="23">G75+K75</f>
        <v>531.79254575000004</v>
      </c>
      <c r="D75" s="52">
        <f t="shared" ref="D75" si="24">H75+L75</f>
        <v>1004.10282188</v>
      </c>
      <c r="E75" s="52">
        <f t="shared" ref="E75" si="25">I75+M75</f>
        <v>99.551884009999995</v>
      </c>
      <c r="F75" s="52">
        <v>988.15267983000001</v>
      </c>
      <c r="G75" s="52">
        <v>350.26866336000001</v>
      </c>
      <c r="H75" s="52">
        <v>632.02090385999998</v>
      </c>
      <c r="I75" s="52">
        <v>5.8631126099999999</v>
      </c>
      <c r="J75" s="52">
        <v>647.29457180999998</v>
      </c>
      <c r="K75" s="52">
        <v>181.52388239000001</v>
      </c>
      <c r="L75" s="52">
        <v>372.08191801999999</v>
      </c>
      <c r="M75" s="52">
        <v>93.688771399999993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1646.7949280400001</v>
      </c>
      <c r="C76" s="52">
        <f t="shared" ref="C76" si="26">G76+K76</f>
        <v>542.50026952000007</v>
      </c>
      <c r="D76" s="52">
        <f t="shared" ref="D76" si="27">H76+L76</f>
        <v>995.19590206999999</v>
      </c>
      <c r="E76" s="52">
        <f t="shared" ref="E76" si="28">I76+M76</f>
        <v>109.09875645</v>
      </c>
      <c r="F76" s="52">
        <v>1000.69721624</v>
      </c>
      <c r="G76" s="52">
        <v>366.69988638000001</v>
      </c>
      <c r="H76" s="52">
        <v>628.26585411999997</v>
      </c>
      <c r="I76" s="52">
        <v>5.7314757399999996</v>
      </c>
      <c r="J76" s="52">
        <v>646.09771179999996</v>
      </c>
      <c r="K76" s="52">
        <v>175.80038314000001</v>
      </c>
      <c r="L76" s="52">
        <v>366.93004795000002</v>
      </c>
      <c r="M76" s="52">
        <v>103.36728071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1652.6267393999999</v>
      </c>
      <c r="C77" s="52">
        <f t="shared" ref="C77" si="29">G77+K77</f>
        <v>548.94192507999992</v>
      </c>
      <c r="D77" s="52">
        <f t="shared" ref="D77" si="30">H77+L77</f>
        <v>996.34271622999995</v>
      </c>
      <c r="E77" s="52">
        <f t="shared" ref="E77" si="31">I77+M77</f>
        <v>107.34209808999999</v>
      </c>
      <c r="F77" s="52">
        <v>1018.07896579</v>
      </c>
      <c r="G77" s="52">
        <v>376.52023580999997</v>
      </c>
      <c r="H77" s="52">
        <v>636.03605778999997</v>
      </c>
      <c r="I77" s="52">
        <v>5.5226721899999998</v>
      </c>
      <c r="J77" s="52">
        <v>634.54777361000004</v>
      </c>
      <c r="K77" s="52">
        <v>172.42168927</v>
      </c>
      <c r="L77" s="52">
        <v>360.30665843999998</v>
      </c>
      <c r="M77" s="52">
        <v>101.8194259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1741.43726251</v>
      </c>
      <c r="C78" s="52">
        <f t="shared" ref="C78" si="32">G78+K78</f>
        <v>605.06344383999999</v>
      </c>
      <c r="D78" s="52">
        <f t="shared" ref="D78" si="33">H78+L78</f>
        <v>1025.64385963</v>
      </c>
      <c r="E78" s="52">
        <f t="shared" ref="E78" si="34">I78+M78</f>
        <v>110.72995904</v>
      </c>
      <c r="F78" s="52">
        <v>1078.7664063699999</v>
      </c>
      <c r="G78" s="52">
        <v>426.69592891999997</v>
      </c>
      <c r="H78" s="52">
        <v>645.16489354999999</v>
      </c>
      <c r="I78" s="52">
        <v>6.9055838999999999</v>
      </c>
      <c r="J78" s="52">
        <v>662.67085613999996</v>
      </c>
      <c r="K78" s="52">
        <v>178.36751491999999</v>
      </c>
      <c r="L78" s="52">
        <v>380.47896608000002</v>
      </c>
      <c r="M78" s="52">
        <v>103.82437514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1747.9277380599999</v>
      </c>
      <c r="C79" s="52">
        <f t="shared" ref="C79" si="35">G79+K79</f>
        <v>621.56047197999999</v>
      </c>
      <c r="D79" s="52">
        <f t="shared" ref="D79" si="36">H79+L79</f>
        <v>1014.86506587</v>
      </c>
      <c r="E79" s="52">
        <f t="shared" ref="E79" si="37">I79+M79</f>
        <v>111.50220021</v>
      </c>
      <c r="F79" s="52">
        <v>1066.44049825</v>
      </c>
      <c r="G79" s="52">
        <v>414.34825360000002</v>
      </c>
      <c r="H79" s="52">
        <v>645.38261827999997</v>
      </c>
      <c r="I79" s="52">
        <v>6.7096263699999996</v>
      </c>
      <c r="J79" s="52">
        <v>681.48723981000001</v>
      </c>
      <c r="K79" s="52">
        <v>207.21221838</v>
      </c>
      <c r="L79" s="52">
        <v>369.48244758999999</v>
      </c>
      <c r="M79" s="52">
        <v>104.79257384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1843.3112099499999</v>
      </c>
      <c r="C80" s="52">
        <f t="shared" ref="C80" si="38">G80+K80</f>
        <v>664.26401441999997</v>
      </c>
      <c r="D80" s="52">
        <f t="shared" ref="D80" si="39">H80+L80</f>
        <v>922.37944334999997</v>
      </c>
      <c r="E80" s="52">
        <f t="shared" ref="E80" si="40">I80+M80</f>
        <v>256.66775217999998</v>
      </c>
      <c r="F80" s="52">
        <v>1113.3429778300001</v>
      </c>
      <c r="G80" s="52">
        <v>457.55207317000003</v>
      </c>
      <c r="H80" s="52">
        <v>649.19960334999996</v>
      </c>
      <c r="I80" s="52">
        <v>6.5913013100000004</v>
      </c>
      <c r="J80" s="52">
        <v>729.96823212000004</v>
      </c>
      <c r="K80" s="52">
        <v>206.71194125</v>
      </c>
      <c r="L80" s="52">
        <v>273.17984000000001</v>
      </c>
      <c r="M80" s="52">
        <v>250.07645087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1855.0769560399999</v>
      </c>
      <c r="C81" s="52">
        <f t="shared" ref="C81" si="41">G81+K81</f>
        <v>614.04232970999999</v>
      </c>
      <c r="D81" s="52">
        <f t="shared" ref="D81" si="42">H81+L81</f>
        <v>911.04897676999997</v>
      </c>
      <c r="E81" s="52">
        <f t="shared" ref="E81" si="43">I81+M81</f>
        <v>329.98564956000001</v>
      </c>
      <c r="F81" s="52">
        <v>1101.2316887300001</v>
      </c>
      <c r="G81" s="52">
        <v>442.04659604</v>
      </c>
      <c r="H81" s="52">
        <v>652.70347766999998</v>
      </c>
      <c r="I81" s="52">
        <v>6.4816150199999996</v>
      </c>
      <c r="J81" s="52">
        <v>753.84526731000005</v>
      </c>
      <c r="K81" s="52">
        <v>171.99573366999999</v>
      </c>
      <c r="L81" s="52">
        <v>258.34549909999998</v>
      </c>
      <c r="M81" s="52">
        <v>323.50403454000002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1959.67119007</v>
      </c>
      <c r="C82" s="52">
        <f t="shared" ref="C82" si="44">G82+K82</f>
        <v>695.29655726999999</v>
      </c>
      <c r="D82" s="52">
        <f t="shared" ref="D82" si="45">H82+L82</f>
        <v>911.76847089000012</v>
      </c>
      <c r="E82" s="52">
        <f t="shared" ref="E82" si="46">I82+M82</f>
        <v>352.60616190999997</v>
      </c>
      <c r="F82" s="52">
        <v>1152.9943686500001</v>
      </c>
      <c r="G82" s="52">
        <v>504.31178593999999</v>
      </c>
      <c r="H82" s="52">
        <v>643.93284026000003</v>
      </c>
      <c r="I82" s="52">
        <v>4.7497424500000003</v>
      </c>
      <c r="J82" s="52">
        <v>806.67682142000001</v>
      </c>
      <c r="K82" s="52">
        <v>190.98477133</v>
      </c>
      <c r="L82" s="52">
        <v>267.83563063000003</v>
      </c>
      <c r="M82" s="52">
        <v>347.85641945999998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1945.0174278100001</v>
      </c>
      <c r="C83" s="52">
        <f t="shared" ref="C83" si="47">G83+K83</f>
        <v>683.84956389000001</v>
      </c>
      <c r="D83" s="52">
        <f t="shared" ref="D83" si="48">H83+L83</f>
        <v>904.20930064999993</v>
      </c>
      <c r="E83" s="52">
        <f t="shared" ref="E83" si="49">I83+M83</f>
        <v>356.95856327000001</v>
      </c>
      <c r="F83" s="52">
        <v>1135.70956329</v>
      </c>
      <c r="G83" s="52">
        <v>491.60880066999999</v>
      </c>
      <c r="H83" s="52">
        <v>637.91812405999997</v>
      </c>
      <c r="I83" s="52">
        <v>6.18263856</v>
      </c>
      <c r="J83" s="52">
        <v>809.30786451999995</v>
      </c>
      <c r="K83" s="52">
        <v>192.24076321999999</v>
      </c>
      <c r="L83" s="52">
        <v>266.29117659000002</v>
      </c>
      <c r="M83" s="52">
        <v>350.77592471000003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1933.2775545500001</v>
      </c>
      <c r="C84" s="52">
        <f t="shared" ref="C84" si="50">G84+K84</f>
        <v>676.21622209999998</v>
      </c>
      <c r="D84" s="52">
        <f t="shared" ref="D84" si="51">H84+L84</f>
        <v>905.45168668999997</v>
      </c>
      <c r="E84" s="52">
        <f t="shared" ref="E84" si="52">I84+M84</f>
        <v>351.60964576000003</v>
      </c>
      <c r="F84" s="52">
        <v>1118.0242505199999</v>
      </c>
      <c r="G84" s="52">
        <v>476.71625124000002</v>
      </c>
      <c r="H84" s="52">
        <v>635.31893481999998</v>
      </c>
      <c r="I84" s="52">
        <v>5.9890644599999998</v>
      </c>
      <c r="J84" s="52">
        <v>815.25330402999998</v>
      </c>
      <c r="K84" s="52">
        <v>199.49997085999999</v>
      </c>
      <c r="L84" s="52">
        <v>270.13275186999999</v>
      </c>
      <c r="M84" s="52">
        <v>345.62058130000003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1953.8369163699999</v>
      </c>
      <c r="C85" s="52">
        <f t="shared" ref="C85" si="53">G85+K85</f>
        <v>646.40393633999997</v>
      </c>
      <c r="D85" s="52">
        <f t="shared" ref="D85" si="54">H85+L85</f>
        <v>911.79699125000002</v>
      </c>
      <c r="E85" s="52">
        <f t="shared" ref="E85" si="55">I85+M85</f>
        <v>395.63598877999999</v>
      </c>
      <c r="F85" s="52">
        <v>1104.17002127</v>
      </c>
      <c r="G85" s="52">
        <v>462.25040357</v>
      </c>
      <c r="H85" s="52">
        <v>635.71804771999996</v>
      </c>
      <c r="I85" s="52">
        <v>6.2015699800000004</v>
      </c>
      <c r="J85" s="52">
        <v>849.66689510000003</v>
      </c>
      <c r="K85" s="52">
        <v>184.15353277</v>
      </c>
      <c r="L85" s="52">
        <v>276.07894353</v>
      </c>
      <c r="M85" s="52">
        <v>389.4344188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2009.8035200899999</v>
      </c>
      <c r="C86" s="52">
        <f t="shared" ref="C86" si="56">G86+K86</f>
        <v>651.87385401999995</v>
      </c>
      <c r="D86" s="52">
        <f t="shared" ref="D86" si="57">H86+L86</f>
        <v>919.00479138000003</v>
      </c>
      <c r="E86" s="52">
        <f t="shared" ref="E86" si="58">I86+M86</f>
        <v>438.92487468999997</v>
      </c>
      <c r="F86" s="52">
        <v>1113.65943075</v>
      </c>
      <c r="G86" s="52">
        <v>471.32227038000002</v>
      </c>
      <c r="H86" s="52">
        <v>636.22180541</v>
      </c>
      <c r="I86" s="52">
        <v>6.1153549600000003</v>
      </c>
      <c r="J86" s="52">
        <v>896.14408934000005</v>
      </c>
      <c r="K86" s="52">
        <v>180.55158363999999</v>
      </c>
      <c r="L86" s="52">
        <v>282.78298597000003</v>
      </c>
      <c r="M86" s="52">
        <v>432.80951972999998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1971.8918706100001</v>
      </c>
      <c r="C87" s="52">
        <f t="shared" ref="C87" si="59">G87+K87</f>
        <v>638.91061918000003</v>
      </c>
      <c r="D87" s="52">
        <f t="shared" ref="D87" si="60">H87+L87</f>
        <v>885.92216946999997</v>
      </c>
      <c r="E87" s="52">
        <f t="shared" ref="E87" si="61">I87+M87</f>
        <v>447.05908195999996</v>
      </c>
      <c r="F87" s="52">
        <v>1075.7301592399999</v>
      </c>
      <c r="G87" s="52">
        <v>433.28416389</v>
      </c>
      <c r="H87" s="52">
        <v>636.5683765</v>
      </c>
      <c r="I87" s="52">
        <v>5.8776188500000002</v>
      </c>
      <c r="J87" s="52">
        <v>896.16171137000003</v>
      </c>
      <c r="K87" s="52">
        <v>205.62645529</v>
      </c>
      <c r="L87" s="52">
        <v>249.35379297</v>
      </c>
      <c r="M87" s="52">
        <v>441.18146310999998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2016.18876802</v>
      </c>
      <c r="C88" s="52">
        <f t="shared" ref="C88" si="62">G88+K88</f>
        <v>660.05152241999997</v>
      </c>
      <c r="D88" s="52">
        <f t="shared" ref="D88" si="63">H88+L88</f>
        <v>910.65398569000001</v>
      </c>
      <c r="E88" s="52">
        <f t="shared" ref="E88" si="64">I88+M88</f>
        <v>445.48325991000002</v>
      </c>
      <c r="F88" s="52">
        <v>1092.5188072599999</v>
      </c>
      <c r="G88" s="52">
        <v>449.63554500999999</v>
      </c>
      <c r="H88" s="52">
        <v>638.70798543000001</v>
      </c>
      <c r="I88" s="52">
        <v>4.1752768199999997</v>
      </c>
      <c r="J88" s="52">
        <v>923.66996075999998</v>
      </c>
      <c r="K88" s="52">
        <v>210.41597741000001</v>
      </c>
      <c r="L88" s="52">
        <v>271.94600026000001</v>
      </c>
      <c r="M88" s="52">
        <v>441.30798308999999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2128.7168007499999</v>
      </c>
      <c r="C89" s="52">
        <f t="shared" ref="C89" si="65">G89+K89</f>
        <v>688.44372425999995</v>
      </c>
      <c r="D89" s="52">
        <f t="shared" ref="D89" si="66">H89+L89</f>
        <v>952.23199240999998</v>
      </c>
      <c r="E89" s="52">
        <f t="shared" ref="E89" si="67">I89+M89</f>
        <v>488.04108408000002</v>
      </c>
      <c r="F89" s="52">
        <v>1149.83616231</v>
      </c>
      <c r="G89" s="52">
        <v>479.25298664000002</v>
      </c>
      <c r="H89" s="52">
        <v>666.53750993000006</v>
      </c>
      <c r="I89" s="52">
        <v>4.0456657399999996</v>
      </c>
      <c r="J89" s="52">
        <v>978.88063843999998</v>
      </c>
      <c r="K89" s="52">
        <v>209.19073761999999</v>
      </c>
      <c r="L89" s="52">
        <v>285.69448247999998</v>
      </c>
      <c r="M89" s="52">
        <v>483.99541834000001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2171.2725238200001</v>
      </c>
      <c r="C90" s="52">
        <f t="shared" ref="C90" si="68">G90+K90</f>
        <v>730.40390789999992</v>
      </c>
      <c r="D90" s="52">
        <f t="shared" ref="D90" si="69">H90+L90</f>
        <v>957.15717811000002</v>
      </c>
      <c r="E90" s="52">
        <f t="shared" ref="E90" si="70">I90+M90</f>
        <v>483.71143781000001</v>
      </c>
      <c r="F90" s="52">
        <v>1178.6812043100001</v>
      </c>
      <c r="G90" s="52">
        <v>515.90891171999999</v>
      </c>
      <c r="H90" s="52">
        <v>658.02553002000002</v>
      </c>
      <c r="I90" s="52">
        <v>4.7467625699999996</v>
      </c>
      <c r="J90" s="52">
        <v>992.59131950999995</v>
      </c>
      <c r="K90" s="52">
        <v>214.49499617999999</v>
      </c>
      <c r="L90" s="52">
        <v>299.13164809</v>
      </c>
      <c r="M90" s="52">
        <v>478.96467524000002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2259.9341745400002</v>
      </c>
      <c r="C91" s="52">
        <f t="shared" ref="C91" si="71">G91+K91</f>
        <v>770.94654293000008</v>
      </c>
      <c r="D91" s="52">
        <f t="shared" ref="D91" si="72">H91+L91</f>
        <v>962.90884947000006</v>
      </c>
      <c r="E91" s="52">
        <f t="shared" ref="E91" si="73">I91+M91</f>
        <v>526.07878214000004</v>
      </c>
      <c r="F91" s="52">
        <v>1172.8747699999999</v>
      </c>
      <c r="G91" s="52">
        <v>537.23046867000005</v>
      </c>
      <c r="H91" s="52">
        <v>631.04970519000005</v>
      </c>
      <c r="I91" s="52">
        <v>4.5945961400000002</v>
      </c>
      <c r="J91" s="52">
        <v>1087.0594045400001</v>
      </c>
      <c r="K91" s="52">
        <v>233.71607426</v>
      </c>
      <c r="L91" s="52">
        <v>331.85914428000001</v>
      </c>
      <c r="M91" s="52">
        <v>521.48418600000002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2245.14667887</v>
      </c>
      <c r="C92" s="52">
        <f t="shared" ref="C92" si="74">G92+K92</f>
        <v>765.79942695</v>
      </c>
      <c r="D92" s="52">
        <f t="shared" ref="D92" si="75">H92+L92</f>
        <v>957.00322901999994</v>
      </c>
      <c r="E92" s="52">
        <f t="shared" ref="E92" si="76">I92+M92</f>
        <v>522.34402289999991</v>
      </c>
      <c r="F92" s="52">
        <v>1172.00490274</v>
      </c>
      <c r="G92" s="52">
        <v>537.54204044000005</v>
      </c>
      <c r="H92" s="52">
        <v>628.43850808000002</v>
      </c>
      <c r="I92" s="52">
        <v>6.0243542200000002</v>
      </c>
      <c r="J92" s="52">
        <v>1073.1417761299999</v>
      </c>
      <c r="K92" s="52">
        <v>228.25738651</v>
      </c>
      <c r="L92" s="52">
        <v>328.56472093999997</v>
      </c>
      <c r="M92" s="52">
        <v>516.31966867999995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2276.1583456399999</v>
      </c>
      <c r="C93" s="52">
        <f t="shared" ref="C93" si="77">G93+K93</f>
        <v>791.54655673000002</v>
      </c>
      <c r="D93" s="52">
        <f t="shared" ref="D93" si="78">H93+L93</f>
        <v>949.68901202000006</v>
      </c>
      <c r="E93" s="52">
        <f t="shared" ref="E93" si="79">I93+M93</f>
        <v>534.92277689000002</v>
      </c>
      <c r="F93" s="52">
        <v>1177.1035221300001</v>
      </c>
      <c r="G93" s="52">
        <v>544.37910635000003</v>
      </c>
      <c r="H93" s="52">
        <v>626.78348427000003</v>
      </c>
      <c r="I93" s="52">
        <v>5.9409315100000004</v>
      </c>
      <c r="J93" s="52">
        <v>1099.05482351</v>
      </c>
      <c r="K93" s="52">
        <v>247.16745037999999</v>
      </c>
      <c r="L93" s="52">
        <v>322.90552774999998</v>
      </c>
      <c r="M93" s="52">
        <v>528.98184537999998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2465.2749514000002</v>
      </c>
      <c r="C94" s="52">
        <f t="shared" ref="C94" si="80">G94+K94</f>
        <v>833.13218393</v>
      </c>
      <c r="D94" s="52">
        <f t="shared" ref="D94" si="81">H94+L94</f>
        <v>1075.79202863</v>
      </c>
      <c r="E94" s="52">
        <f t="shared" ref="E94" si="82">I94+M94</f>
        <v>556.35073884000008</v>
      </c>
      <c r="F94" s="52">
        <v>1321.1487549999999</v>
      </c>
      <c r="G94" s="52">
        <v>568.32510043000002</v>
      </c>
      <c r="H94" s="52">
        <v>748.09108782999999</v>
      </c>
      <c r="I94" s="52">
        <v>4.7325667400000002</v>
      </c>
      <c r="J94" s="52">
        <v>1144.1261964</v>
      </c>
      <c r="K94" s="52">
        <v>264.80708349999998</v>
      </c>
      <c r="L94" s="52">
        <v>327.70094080000001</v>
      </c>
      <c r="M94" s="52">
        <v>551.61817210000004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2546.5310967</v>
      </c>
      <c r="C95" s="52">
        <f t="shared" ref="C95" si="83">G95+K95</f>
        <v>907.00635677999992</v>
      </c>
      <c r="D95" s="52">
        <f t="shared" ref="D95" si="84">H95+L95</f>
        <v>1130.3010436499999</v>
      </c>
      <c r="E95" s="52">
        <f t="shared" ref="E95" si="85">I95+M95</f>
        <v>509.22369627</v>
      </c>
      <c r="F95" s="52">
        <v>1347.84761265</v>
      </c>
      <c r="G95" s="52">
        <v>596.19199590999995</v>
      </c>
      <c r="H95" s="52">
        <v>746.66748473999996</v>
      </c>
      <c r="I95" s="52">
        <v>4.9881320000000002</v>
      </c>
      <c r="J95" s="52">
        <v>1198.6834840500001</v>
      </c>
      <c r="K95" s="52">
        <v>310.81436086999997</v>
      </c>
      <c r="L95" s="52">
        <v>383.63355890999998</v>
      </c>
      <c r="M95" s="52">
        <v>504.23556427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2533.0579275599998</v>
      </c>
      <c r="C96" s="52">
        <f t="shared" ref="C96" si="86">G96+K96</f>
        <v>889.75059265000004</v>
      </c>
      <c r="D96" s="52">
        <f t="shared" ref="D96" si="87">H96+L96</f>
        <v>1122.58062903</v>
      </c>
      <c r="E96" s="52">
        <f t="shared" ref="E96" si="88">I96+M96</f>
        <v>520.72670588000005</v>
      </c>
      <c r="F96" s="52">
        <v>1357.60663937</v>
      </c>
      <c r="G96" s="52">
        <v>575.34466514999997</v>
      </c>
      <c r="H96" s="52">
        <v>776.87241312000003</v>
      </c>
      <c r="I96" s="52">
        <v>5.3895610999999999</v>
      </c>
      <c r="J96" s="52">
        <v>1175.45128819</v>
      </c>
      <c r="K96" s="52">
        <v>314.40592750000002</v>
      </c>
      <c r="L96" s="52">
        <v>345.70821590999998</v>
      </c>
      <c r="M96" s="52">
        <v>515.33714478000002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2572.4114745500001</v>
      </c>
      <c r="C97" s="52">
        <f t="shared" ref="C97" si="89">G97+K97</f>
        <v>930.27172897000003</v>
      </c>
      <c r="D97" s="52">
        <f t="shared" ref="D97" si="90">H97+L97</f>
        <v>1134.36518731</v>
      </c>
      <c r="E97" s="52">
        <f t="shared" ref="E97" si="91">I97+M97</f>
        <v>507.77455827</v>
      </c>
      <c r="F97" s="52">
        <v>1418.3983372499999</v>
      </c>
      <c r="G97" s="52">
        <v>630.35868812000001</v>
      </c>
      <c r="H97" s="52">
        <v>782.63503501000002</v>
      </c>
      <c r="I97" s="52">
        <v>5.4046141199999997</v>
      </c>
      <c r="J97" s="52">
        <v>1154.0131372999999</v>
      </c>
      <c r="K97" s="52">
        <v>299.91304085000002</v>
      </c>
      <c r="L97" s="52">
        <v>351.73015229999999</v>
      </c>
      <c r="M97" s="52">
        <v>502.36994414999998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2592.9053211099999</v>
      </c>
      <c r="C98" s="52">
        <f t="shared" ref="C98" si="92">G98+K98</f>
        <v>935.34674945999996</v>
      </c>
      <c r="D98" s="52">
        <f t="shared" ref="D98" si="93">H98+L98</f>
        <v>1147.74761607</v>
      </c>
      <c r="E98" s="52">
        <f t="shared" ref="E98" si="94">I98+M98</f>
        <v>509.81095558000004</v>
      </c>
      <c r="F98" s="52">
        <v>1429.8275976699999</v>
      </c>
      <c r="G98" s="52">
        <v>642.93705857999998</v>
      </c>
      <c r="H98" s="52">
        <v>781.49273034999999</v>
      </c>
      <c r="I98" s="52">
        <v>5.3978087400000003</v>
      </c>
      <c r="J98" s="52">
        <v>1163.07772344</v>
      </c>
      <c r="K98" s="52">
        <v>292.40969088000003</v>
      </c>
      <c r="L98" s="52">
        <v>366.25488572</v>
      </c>
      <c r="M98" s="52">
        <v>504.41314684000002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2552.2688208599998</v>
      </c>
      <c r="C99" s="52">
        <f t="shared" ref="C99" si="95">G99+K99</f>
        <v>924.57263473</v>
      </c>
      <c r="D99" s="52">
        <f t="shared" ref="D99" si="96">H99+L99</f>
        <v>1148.5508664200001</v>
      </c>
      <c r="E99" s="52">
        <f t="shared" ref="E99" si="97">I99+M99</f>
        <v>479.14531971000002</v>
      </c>
      <c r="F99" s="52">
        <v>1438.65780408</v>
      </c>
      <c r="G99" s="52">
        <v>646.66855565000003</v>
      </c>
      <c r="H99" s="52">
        <v>786.59778583000002</v>
      </c>
      <c r="I99" s="52">
        <v>5.3914625999999997</v>
      </c>
      <c r="J99" s="52">
        <v>1113.61101678</v>
      </c>
      <c r="K99" s="52">
        <v>277.90407907999997</v>
      </c>
      <c r="L99" s="52">
        <v>361.95308059000001</v>
      </c>
      <c r="M99" s="52">
        <v>473.75385711000001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2568.3238565199999</v>
      </c>
      <c r="C100" s="52">
        <f t="shared" ref="C100" si="98">G100+K100</f>
        <v>932.18417103000002</v>
      </c>
      <c r="D100" s="52">
        <f t="shared" ref="D100" si="99">H100+L100</f>
        <v>1153.3779798</v>
      </c>
      <c r="E100" s="52">
        <f t="shared" ref="E100" si="100">I100+M100</f>
        <v>482.76170569000004</v>
      </c>
      <c r="F100" s="52">
        <v>1446.2150302699999</v>
      </c>
      <c r="G100" s="52">
        <v>650.22484949</v>
      </c>
      <c r="H100" s="52">
        <v>790.45001381999998</v>
      </c>
      <c r="I100" s="52">
        <v>5.5401669599999996</v>
      </c>
      <c r="J100" s="52">
        <v>1122.10882625</v>
      </c>
      <c r="K100" s="52">
        <v>281.95932154000002</v>
      </c>
      <c r="L100" s="52">
        <v>362.92796598000001</v>
      </c>
      <c r="M100" s="52">
        <v>477.22153873000002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2571.0681082699998</v>
      </c>
      <c r="C101" s="52">
        <f t="shared" ref="C101" si="101">G101+K101</f>
        <v>884.39180609999994</v>
      </c>
      <c r="D101" s="52">
        <f t="shared" ref="D101" si="102">H101+L101</f>
        <v>1193.75341772</v>
      </c>
      <c r="E101" s="52">
        <f t="shared" ref="E101" si="103">I101+M101</f>
        <v>492.92288445000003</v>
      </c>
      <c r="F101" s="52">
        <v>1422.0969396400001</v>
      </c>
      <c r="G101" s="52">
        <v>613.57208598</v>
      </c>
      <c r="H101" s="52">
        <v>796.52470913000002</v>
      </c>
      <c r="I101" s="52">
        <v>12.00014453</v>
      </c>
      <c r="J101" s="52">
        <v>1148.97116863</v>
      </c>
      <c r="K101" s="52">
        <v>270.81972012</v>
      </c>
      <c r="L101" s="52">
        <v>397.22870859</v>
      </c>
      <c r="M101" s="52">
        <v>480.92273992000003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2721.3438288500001</v>
      </c>
      <c r="C102" s="52">
        <f t="shared" ref="C102" si="104">G102+K102</f>
        <v>906.69001082</v>
      </c>
      <c r="D102" s="52">
        <f t="shared" ref="D102" si="105">H102+L102</f>
        <v>1265.6870899999999</v>
      </c>
      <c r="E102" s="52">
        <f t="shared" ref="E102" si="106">I102+M102</f>
        <v>548.96672803000001</v>
      </c>
      <c r="F102" s="52">
        <v>1462.12091371</v>
      </c>
      <c r="G102" s="52">
        <v>623.70014489000005</v>
      </c>
      <c r="H102" s="52">
        <v>812.83805381000002</v>
      </c>
      <c r="I102" s="52">
        <v>25.582715010000001</v>
      </c>
      <c r="J102" s="52">
        <v>1259.2229151399999</v>
      </c>
      <c r="K102" s="52">
        <v>282.98986593000001</v>
      </c>
      <c r="L102" s="52">
        <v>452.84903618999999</v>
      </c>
      <c r="M102" s="52">
        <v>523.38401302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2785.6865917199998</v>
      </c>
      <c r="C103" s="52">
        <f t="shared" ref="C103" si="107">G103+K103</f>
        <v>927.85283035999998</v>
      </c>
      <c r="D103" s="52">
        <f t="shared" ref="D103" si="108">H103+L103</f>
        <v>1265.1053302999999</v>
      </c>
      <c r="E103" s="52">
        <f t="shared" ref="E103" si="109">I103+M103</f>
        <v>592.72843106000005</v>
      </c>
      <c r="F103" s="52">
        <v>1460.50771947</v>
      </c>
      <c r="G103" s="52">
        <v>633.70867174</v>
      </c>
      <c r="H103" s="52">
        <v>801.24131322999995</v>
      </c>
      <c r="I103" s="52">
        <v>25.557734499999999</v>
      </c>
      <c r="J103" s="52">
        <v>1325.17887225</v>
      </c>
      <c r="K103" s="52">
        <v>294.14415861999998</v>
      </c>
      <c r="L103" s="52">
        <v>463.86401706999999</v>
      </c>
      <c r="M103" s="52">
        <v>567.17069656000001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2698.0919939700002</v>
      </c>
      <c r="C104" s="52">
        <f t="shared" ref="C104" si="110">G104+K104</f>
        <v>912.05843920999996</v>
      </c>
      <c r="D104" s="52">
        <f t="shared" ref="D104" si="111">H104+L104</f>
        <v>1213.6642683300001</v>
      </c>
      <c r="E104" s="52">
        <f t="shared" ref="E104" si="112">I104+M104</f>
        <v>572.36928642999999</v>
      </c>
      <c r="F104" s="52">
        <v>1391.2183186300001</v>
      </c>
      <c r="G104" s="52">
        <v>618.25056222000001</v>
      </c>
      <c r="H104" s="52">
        <v>747.42170608000004</v>
      </c>
      <c r="I104" s="52">
        <v>25.54605033</v>
      </c>
      <c r="J104" s="52">
        <v>1306.8736753400001</v>
      </c>
      <c r="K104" s="52">
        <v>293.80787699000001</v>
      </c>
      <c r="L104" s="52">
        <v>466.24256224999999</v>
      </c>
      <c r="M104" s="52">
        <v>546.82323610000003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2768.0810826100001</v>
      </c>
      <c r="C105" s="52">
        <f t="shared" ref="C105" si="113">G105+K105</f>
        <v>988.18806778999999</v>
      </c>
      <c r="D105" s="52">
        <f t="shared" ref="D105" si="114">H105+L105</f>
        <v>1211.9038707499999</v>
      </c>
      <c r="E105" s="52">
        <f t="shared" ref="E105" si="115">I105+M105</f>
        <v>567.98914407000007</v>
      </c>
      <c r="F105" s="52">
        <v>1406.8807864400001</v>
      </c>
      <c r="G105" s="52">
        <v>654.08860525</v>
      </c>
      <c r="H105" s="52">
        <v>726.94993920000002</v>
      </c>
      <c r="I105" s="52">
        <v>25.842241990000002</v>
      </c>
      <c r="J105" s="52">
        <v>1361.20029617</v>
      </c>
      <c r="K105" s="52">
        <v>334.09946253999999</v>
      </c>
      <c r="L105" s="52">
        <v>484.95393154999999</v>
      </c>
      <c r="M105" s="52">
        <v>542.14690208000002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2738.8540254099998</v>
      </c>
      <c r="C106" s="52">
        <f t="shared" ref="C106" si="116">G106+K106</f>
        <v>950.57727862999991</v>
      </c>
      <c r="D106" s="52">
        <f t="shared" ref="D106" si="117">H106+L106</f>
        <v>1230.1569281699999</v>
      </c>
      <c r="E106" s="52">
        <f t="shared" ref="E106" si="118">I106+M106</f>
        <v>558.11981861000004</v>
      </c>
      <c r="F106" s="52">
        <v>1404.59915202</v>
      </c>
      <c r="G106" s="52">
        <v>625.62761983999997</v>
      </c>
      <c r="H106" s="52">
        <v>753.02172873999996</v>
      </c>
      <c r="I106" s="52">
        <v>25.94980344</v>
      </c>
      <c r="J106" s="52">
        <v>1334.2548733900001</v>
      </c>
      <c r="K106" s="52">
        <v>324.94965879</v>
      </c>
      <c r="L106" s="52">
        <v>477.13519943</v>
      </c>
      <c r="M106" s="52">
        <v>532.17001517000006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2757.3558425400001</v>
      </c>
      <c r="C107" s="52">
        <f t="shared" ref="C107" si="119">G107+K107</f>
        <v>929.2349873600001</v>
      </c>
      <c r="D107" s="52">
        <f t="shared" ref="D107" si="120">H107+L107</f>
        <v>1268.5719798499999</v>
      </c>
      <c r="E107" s="52">
        <f t="shared" ref="E107" si="121">I107+M107</f>
        <v>559.5488753300001</v>
      </c>
      <c r="F107" s="52">
        <v>1394.7896629899999</v>
      </c>
      <c r="G107" s="52">
        <v>612.97904757000003</v>
      </c>
      <c r="H107" s="52">
        <v>754.81714708000004</v>
      </c>
      <c r="I107" s="52">
        <v>26.99346834</v>
      </c>
      <c r="J107" s="52">
        <v>1362.56617955</v>
      </c>
      <c r="K107" s="52">
        <v>316.25593979000001</v>
      </c>
      <c r="L107" s="52">
        <v>513.75483277000001</v>
      </c>
      <c r="M107" s="52">
        <v>532.55540699000005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2741.26728297</v>
      </c>
      <c r="C108" s="52">
        <f t="shared" ref="C108" si="122">G108+K108</f>
        <v>938.15797033000001</v>
      </c>
      <c r="D108" s="52">
        <f t="shared" ref="D108" si="123">H108+L108</f>
        <v>1261.2155281800001</v>
      </c>
      <c r="E108" s="52">
        <f t="shared" ref="E108" si="124">I108+M108</f>
        <v>541.89378446000001</v>
      </c>
      <c r="F108" s="52">
        <v>1426.28017118</v>
      </c>
      <c r="G108" s="52">
        <v>638.7328182</v>
      </c>
      <c r="H108" s="52">
        <v>760.85930810000002</v>
      </c>
      <c r="I108" s="52">
        <v>26.68804488</v>
      </c>
      <c r="J108" s="52">
        <v>1314.98711179</v>
      </c>
      <c r="K108" s="52">
        <v>299.42515213000001</v>
      </c>
      <c r="L108" s="52">
        <v>500.35622008000001</v>
      </c>
      <c r="M108" s="52">
        <v>515.20573958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2726.5074645200002</v>
      </c>
      <c r="C109" s="52">
        <f t="shared" ref="C109" si="125">G109+K109</f>
        <v>985.49056494000001</v>
      </c>
      <c r="D109" s="52">
        <f t="shared" ref="D109" si="126">H109+L109</f>
        <v>1205.0276993799998</v>
      </c>
      <c r="E109" s="52">
        <f t="shared" ref="E109" si="127">I109+M109</f>
        <v>535.98920020000003</v>
      </c>
      <c r="F109" s="52">
        <v>1415.30708742</v>
      </c>
      <c r="G109" s="52">
        <v>655.11249488999999</v>
      </c>
      <c r="H109" s="52">
        <v>734.42705824999996</v>
      </c>
      <c r="I109" s="52">
        <v>25.76753428</v>
      </c>
      <c r="J109" s="52">
        <v>1311.2003771</v>
      </c>
      <c r="K109" s="52">
        <v>330.37807005000002</v>
      </c>
      <c r="L109" s="52">
        <v>470.60064112999999</v>
      </c>
      <c r="M109" s="52">
        <v>510.22166592000002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2706.15071575</v>
      </c>
      <c r="C110" s="52">
        <f t="shared" ref="C110" si="128">G110+K110</f>
        <v>946.14814107000007</v>
      </c>
      <c r="D110" s="52">
        <f t="shared" ref="D110" si="129">H110+L110</f>
        <v>1201.29909675</v>
      </c>
      <c r="E110" s="52">
        <f t="shared" ref="E110" si="130">I110+M110</f>
        <v>558.70347792999996</v>
      </c>
      <c r="F110" s="52">
        <v>1401.38637982</v>
      </c>
      <c r="G110" s="52">
        <v>650.84363019</v>
      </c>
      <c r="H110" s="52">
        <v>725.38908644000003</v>
      </c>
      <c r="I110" s="52">
        <v>25.15366319</v>
      </c>
      <c r="J110" s="52">
        <v>1304.76433593</v>
      </c>
      <c r="K110" s="52">
        <v>295.30451088000001</v>
      </c>
      <c r="L110" s="52">
        <v>475.91001031000002</v>
      </c>
      <c r="M110" s="52">
        <v>533.54981473999999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2639.8861320999999</v>
      </c>
      <c r="C111" s="52">
        <f t="shared" ref="C111" si="131">G111+K111</f>
        <v>901.60284061999994</v>
      </c>
      <c r="D111" s="52">
        <f t="shared" ref="D111" si="132">H111+L111</f>
        <v>1191.3515181799999</v>
      </c>
      <c r="E111" s="52">
        <f t="shared" ref="E111" si="133">I111+M111</f>
        <v>546.93177329999992</v>
      </c>
      <c r="F111" s="52">
        <v>1361.72598756</v>
      </c>
      <c r="G111" s="52">
        <v>620.29181174999997</v>
      </c>
      <c r="H111" s="52">
        <v>717.68448771999999</v>
      </c>
      <c r="I111" s="52">
        <v>23.749688089999999</v>
      </c>
      <c r="J111" s="52">
        <v>1278.1601445399999</v>
      </c>
      <c r="K111" s="52">
        <v>281.31102886999997</v>
      </c>
      <c r="L111" s="52">
        <v>473.66703045999998</v>
      </c>
      <c r="M111" s="52">
        <v>523.18208520999997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2555.4634246599999</v>
      </c>
      <c r="C112" s="52">
        <f t="shared" ref="C112" si="134">G112+K112</f>
        <v>735.19324217999997</v>
      </c>
      <c r="D112" s="52">
        <f t="shared" ref="D112" si="135">H112+L112</f>
        <v>1220.7170912399999</v>
      </c>
      <c r="E112" s="52">
        <f t="shared" ref="E112" si="136">I112+M112</f>
        <v>599.55309123999996</v>
      </c>
      <c r="F112" s="52">
        <v>1219.99219378</v>
      </c>
      <c r="G112" s="52">
        <v>461.68430611999997</v>
      </c>
      <c r="H112" s="52">
        <v>737.14593305999995</v>
      </c>
      <c r="I112" s="52">
        <v>21.161954600000001</v>
      </c>
      <c r="J112" s="52">
        <v>1335.4712308799999</v>
      </c>
      <c r="K112" s="52">
        <v>273.50893606</v>
      </c>
      <c r="L112" s="52">
        <v>483.57115818</v>
      </c>
      <c r="M112" s="52">
        <v>578.39113664000001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2467.22217202</v>
      </c>
      <c r="C113" s="52">
        <f t="shared" ref="C113" si="137">G113+K113</f>
        <v>706.14329066999994</v>
      </c>
      <c r="D113" s="52">
        <f t="shared" ref="D113" si="138">H113+L113</f>
        <v>1169.4122469599999</v>
      </c>
      <c r="E113" s="52">
        <f t="shared" ref="E113" si="139">I113+M113</f>
        <v>591.66663439000001</v>
      </c>
      <c r="F113" s="52">
        <v>1184.4761463899999</v>
      </c>
      <c r="G113" s="52">
        <v>432.64304392000003</v>
      </c>
      <c r="H113" s="52">
        <v>730.68112277</v>
      </c>
      <c r="I113" s="52">
        <v>21.151979699999998</v>
      </c>
      <c r="J113" s="52">
        <v>1282.7460256300001</v>
      </c>
      <c r="K113" s="52">
        <v>273.50024674999997</v>
      </c>
      <c r="L113" s="52">
        <v>438.73112419</v>
      </c>
      <c r="M113" s="52">
        <v>570.51465469000004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2500.4843707599998</v>
      </c>
      <c r="C114" s="52">
        <f t="shared" ref="C114" si="140">G114+K114</f>
        <v>697.76117233000002</v>
      </c>
      <c r="D114" s="52">
        <f t="shared" ref="D114" si="141">H114+L114</f>
        <v>1165.1453387199999</v>
      </c>
      <c r="E114" s="52">
        <f t="shared" ref="E114" si="142">I114+M114</f>
        <v>637.57785970999998</v>
      </c>
      <c r="F114" s="52">
        <v>1175.3474777700001</v>
      </c>
      <c r="G114" s="52">
        <v>424.37147964000002</v>
      </c>
      <c r="H114" s="52">
        <v>730.02047015000005</v>
      </c>
      <c r="I114" s="52">
        <v>20.955527979999999</v>
      </c>
      <c r="J114" s="52">
        <v>1325.13689299</v>
      </c>
      <c r="K114" s="52">
        <v>273.38969269</v>
      </c>
      <c r="L114" s="52">
        <v>435.12486856999999</v>
      </c>
      <c r="M114" s="52">
        <v>616.62233173000004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2461.06012405</v>
      </c>
      <c r="C115" s="52">
        <f t="shared" ref="C115" si="143">G115+K115</f>
        <v>657.35295081000004</v>
      </c>
      <c r="D115" s="52">
        <f t="shared" ref="D115" si="144">H115+L115</f>
        <v>1121.5661373099999</v>
      </c>
      <c r="E115" s="52">
        <f t="shared" ref="E115" si="145">I115+M115</f>
        <v>682.14103592999993</v>
      </c>
      <c r="F115" s="52">
        <v>1163.8669010599999</v>
      </c>
      <c r="G115" s="52">
        <v>423.33090771000002</v>
      </c>
      <c r="H115" s="52">
        <v>719.50523210999995</v>
      </c>
      <c r="I115" s="52">
        <v>21.03076124</v>
      </c>
      <c r="J115" s="52">
        <v>1297.1932229900001</v>
      </c>
      <c r="K115" s="52">
        <v>234.02204309999999</v>
      </c>
      <c r="L115" s="52">
        <v>402.06090519999998</v>
      </c>
      <c r="M115" s="52">
        <v>661.11027468999998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2640.07991756</v>
      </c>
      <c r="C116" s="52">
        <f t="shared" ref="C116" si="146">G116+K116</f>
        <v>719.79615078999996</v>
      </c>
      <c r="D116" s="52">
        <f t="shared" ref="D116" si="147">H116+L116</f>
        <v>1178.2441173500001</v>
      </c>
      <c r="E116" s="52">
        <f t="shared" ref="E116" si="148">I116+M116</f>
        <v>742.03964942000005</v>
      </c>
      <c r="F116" s="52">
        <v>1234.25815425</v>
      </c>
      <c r="G116" s="52">
        <v>455.51989129999998</v>
      </c>
      <c r="H116" s="52">
        <v>758.07484407000004</v>
      </c>
      <c r="I116" s="52">
        <v>20.663418879999998</v>
      </c>
      <c r="J116" s="52">
        <v>1405.8217633100001</v>
      </c>
      <c r="K116" s="52">
        <v>264.27625948999997</v>
      </c>
      <c r="L116" s="52">
        <v>420.16927328000003</v>
      </c>
      <c r="M116" s="52">
        <v>721.37623054000005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2573.11539692</v>
      </c>
      <c r="C117" s="52">
        <f t="shared" ref="C117" si="149">G117+K117</f>
        <v>707.58454626999992</v>
      </c>
      <c r="D117" s="52">
        <f t="shared" ref="D117" si="150">H117+L117</f>
        <v>1165.7456441700001</v>
      </c>
      <c r="E117" s="52">
        <f t="shared" ref="E117" si="151">I117+M117</f>
        <v>699.78520648000006</v>
      </c>
      <c r="F117" s="52">
        <v>1222.6192760399999</v>
      </c>
      <c r="G117" s="52">
        <v>447.33126714999997</v>
      </c>
      <c r="H117" s="52">
        <v>772.38580413</v>
      </c>
      <c r="I117" s="52">
        <v>2.9022047600000001</v>
      </c>
      <c r="J117" s="52">
        <v>1350.49612088</v>
      </c>
      <c r="K117" s="52">
        <v>260.25327912</v>
      </c>
      <c r="L117" s="52">
        <v>393.35984003999999</v>
      </c>
      <c r="M117" s="52">
        <v>696.88300172000004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2552.5439244099998</v>
      </c>
      <c r="C118" s="52">
        <f t="shared" ref="C118" si="152">G118+K118</f>
        <v>692.53644772999996</v>
      </c>
      <c r="D118" s="52">
        <f t="shared" ref="D118" si="153">H118+L118</f>
        <v>1161.1571082799999</v>
      </c>
      <c r="E118" s="52">
        <f t="shared" ref="E118" si="154">I118+M118</f>
        <v>698.85036839999998</v>
      </c>
      <c r="F118" s="52">
        <v>1199.46425402</v>
      </c>
      <c r="G118" s="52">
        <v>436.23947176000001</v>
      </c>
      <c r="H118" s="52">
        <v>760.53428943999995</v>
      </c>
      <c r="I118" s="52">
        <v>2.6904928199999998</v>
      </c>
      <c r="J118" s="52">
        <v>1353.07967039</v>
      </c>
      <c r="K118" s="52">
        <v>256.29697597000001</v>
      </c>
      <c r="L118" s="52">
        <v>400.62281883999998</v>
      </c>
      <c r="M118" s="52">
        <v>696.15987557999995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2574.5757292899998</v>
      </c>
      <c r="C119" s="52">
        <f t="shared" ref="C119" si="155">G119+K119</f>
        <v>679.62065612000004</v>
      </c>
      <c r="D119" s="52">
        <f t="shared" ref="D119" si="156">H119+L119</f>
        <v>1169.6361719900001</v>
      </c>
      <c r="E119" s="52">
        <f t="shared" ref="E119" si="157">I119+M119</f>
        <v>725.31890118000001</v>
      </c>
      <c r="F119" s="52">
        <v>1194.31156835</v>
      </c>
      <c r="G119" s="52">
        <v>428.49194803</v>
      </c>
      <c r="H119" s="52">
        <v>763.24053635999996</v>
      </c>
      <c r="I119" s="52">
        <v>2.5790839600000002</v>
      </c>
      <c r="J119" s="52">
        <v>1380.26416094</v>
      </c>
      <c r="K119" s="52">
        <v>251.12870809</v>
      </c>
      <c r="L119" s="52">
        <v>406.39563563000002</v>
      </c>
      <c r="M119" s="52">
        <v>722.73981721999996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2513.6089169000002</v>
      </c>
      <c r="C120" s="52">
        <f t="shared" ref="C120" si="158">G120+K120</f>
        <v>694.53818147000004</v>
      </c>
      <c r="D120" s="52">
        <f t="shared" ref="D120" si="159">H120+L120</f>
        <v>1127.0755162599999</v>
      </c>
      <c r="E120" s="52">
        <f t="shared" ref="E120" si="160">I120+M120</f>
        <v>691.99521917000004</v>
      </c>
      <c r="F120" s="52">
        <v>1193.03268056</v>
      </c>
      <c r="G120" s="52">
        <v>452.95228276</v>
      </c>
      <c r="H120" s="52">
        <v>737.3659103</v>
      </c>
      <c r="I120" s="52">
        <v>2.7144875000000002</v>
      </c>
      <c r="J120" s="52">
        <v>1320.5762363399999</v>
      </c>
      <c r="K120" s="52">
        <v>241.58589871000001</v>
      </c>
      <c r="L120" s="52">
        <v>389.70960595999998</v>
      </c>
      <c r="M120" s="52">
        <v>689.28073167000002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2620.6228777900001</v>
      </c>
      <c r="C121" s="52">
        <f t="shared" ref="C121" si="161">G121+K121</f>
        <v>732.41162019000001</v>
      </c>
      <c r="D121" s="52">
        <f t="shared" ref="D121" si="162">H121+L121</f>
        <v>1150.03201186</v>
      </c>
      <c r="E121" s="52">
        <f t="shared" ref="E121" si="163">I121+M121</f>
        <v>738.17924574000006</v>
      </c>
      <c r="F121" s="52">
        <v>1175.17318443</v>
      </c>
      <c r="G121" s="52">
        <v>444.64532872000001</v>
      </c>
      <c r="H121" s="52">
        <v>727.80269461</v>
      </c>
      <c r="I121" s="52">
        <v>2.7251610999999998</v>
      </c>
      <c r="J121" s="52">
        <v>1445.4496933600001</v>
      </c>
      <c r="K121" s="52">
        <v>287.76629147</v>
      </c>
      <c r="L121" s="52">
        <v>422.22931725000001</v>
      </c>
      <c r="M121" s="52">
        <v>735.45408464000002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2492.50616803</v>
      </c>
      <c r="C122" s="52">
        <f t="shared" ref="C122" si="164">G122+K122</f>
        <v>696.51960601999997</v>
      </c>
      <c r="D122" s="52">
        <f t="shared" ref="D122" si="165">H122+L122</f>
        <v>1109.43891179</v>
      </c>
      <c r="E122" s="52">
        <f t="shared" ref="E122" si="166">I122+M122</f>
        <v>686.54765022000004</v>
      </c>
      <c r="F122" s="52">
        <v>1162.0671332100001</v>
      </c>
      <c r="G122" s="52">
        <v>442.86047055</v>
      </c>
      <c r="H122" s="52">
        <v>716.64143666999996</v>
      </c>
      <c r="I122" s="52">
        <v>2.5652259900000001</v>
      </c>
      <c r="J122" s="52">
        <v>1330.43903482</v>
      </c>
      <c r="K122" s="52">
        <v>253.65913547</v>
      </c>
      <c r="L122" s="52">
        <v>392.79747512</v>
      </c>
      <c r="M122" s="52">
        <v>683.98242422999999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2477.6944604599998</v>
      </c>
      <c r="C123" s="52">
        <f t="shared" ref="C123" si="167">G123+K123</f>
        <v>693.33676321000007</v>
      </c>
      <c r="D123" s="52">
        <f t="shared" ref="D123" si="168">H123+L123</f>
        <v>1095.83556148</v>
      </c>
      <c r="E123" s="52">
        <f t="shared" ref="E123" si="169">I123+M123</f>
        <v>688.52213576999998</v>
      </c>
      <c r="F123" s="52">
        <v>1164.0284017700001</v>
      </c>
      <c r="G123" s="52">
        <v>444.86186247000001</v>
      </c>
      <c r="H123" s="52">
        <v>716.63653509000005</v>
      </c>
      <c r="I123" s="52">
        <v>2.53000421</v>
      </c>
      <c r="J123" s="52">
        <v>1313.66605869</v>
      </c>
      <c r="K123" s="52">
        <v>248.47490074000001</v>
      </c>
      <c r="L123" s="52">
        <v>379.19902638999997</v>
      </c>
      <c r="M123" s="52">
        <v>685.99213155999996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2448.7811411799998</v>
      </c>
      <c r="C124" s="52">
        <f t="shared" ref="C124" si="170">G124+K124</f>
        <v>651.77188249999995</v>
      </c>
      <c r="D124" s="52">
        <f t="shared" ref="D124" si="171">H124+L124</f>
        <v>1105.145471</v>
      </c>
      <c r="E124" s="52">
        <f t="shared" ref="E124" si="172">I124+M124</f>
        <v>691.86378767999997</v>
      </c>
      <c r="F124" s="52">
        <v>1133.68149438</v>
      </c>
      <c r="G124" s="52">
        <v>405.83866143</v>
      </c>
      <c r="H124" s="52">
        <v>725.28176946999997</v>
      </c>
      <c r="I124" s="52">
        <v>2.5610634800000001</v>
      </c>
      <c r="J124" s="52">
        <v>1315.0996468000001</v>
      </c>
      <c r="K124" s="52">
        <v>245.93322107</v>
      </c>
      <c r="L124" s="52">
        <v>379.86370153000001</v>
      </c>
      <c r="M124" s="52">
        <v>689.30272419999994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2533.7711174000001</v>
      </c>
      <c r="C125" s="52">
        <f t="shared" ref="C125" si="173">G125+K125</f>
        <v>678.25060744000007</v>
      </c>
      <c r="D125" s="52">
        <f t="shared" ref="D125" si="174">H125+L125</f>
        <v>1105.9163030499999</v>
      </c>
      <c r="E125" s="52">
        <f t="shared" ref="E125" si="175">I125+M125</f>
        <v>749.60420691000002</v>
      </c>
      <c r="F125" s="52">
        <v>1131.4006892899999</v>
      </c>
      <c r="G125" s="52">
        <v>421.30563302000002</v>
      </c>
      <c r="H125" s="52">
        <v>706.36987586999999</v>
      </c>
      <c r="I125" s="52">
        <v>3.7251804000000002</v>
      </c>
      <c r="J125" s="52">
        <v>1402.3704281099999</v>
      </c>
      <c r="K125" s="52">
        <v>256.94497441999999</v>
      </c>
      <c r="L125" s="52">
        <v>399.54642718000002</v>
      </c>
      <c r="M125" s="52">
        <v>745.87902651000002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2520.6530140599998</v>
      </c>
      <c r="C126" s="52">
        <f t="shared" ref="C126" si="176">G126+K126</f>
        <v>703.24491584999998</v>
      </c>
      <c r="D126" s="52">
        <f t="shared" ref="D126" si="177">H126+L126</f>
        <v>1066.87223159</v>
      </c>
      <c r="E126" s="52">
        <f t="shared" ref="E126" si="178">I126+M126</f>
        <v>750.53586661999998</v>
      </c>
      <c r="F126" s="52">
        <v>1119.95096369</v>
      </c>
      <c r="G126" s="52">
        <v>442.80832157999998</v>
      </c>
      <c r="H126" s="52">
        <v>673.36115311000003</v>
      </c>
      <c r="I126" s="52">
        <v>3.7814890000000001</v>
      </c>
      <c r="J126" s="52">
        <v>1400.7020503700001</v>
      </c>
      <c r="K126" s="52">
        <v>260.43659427</v>
      </c>
      <c r="L126" s="52">
        <v>393.51107847999998</v>
      </c>
      <c r="M126" s="52">
        <v>746.75437762000001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2100.7927410699999</v>
      </c>
      <c r="C127" s="52">
        <f t="shared" ref="C127" si="179">G127+K127</f>
        <v>755.00848610000003</v>
      </c>
      <c r="D127" s="52">
        <f t="shared" ref="D127" si="180">H127+L127</f>
        <v>601.79069346000006</v>
      </c>
      <c r="E127" s="52">
        <f t="shared" ref="E127" si="181">I127+M127</f>
        <v>743.99356150999995</v>
      </c>
      <c r="F127" s="52">
        <v>687.07593164000002</v>
      </c>
      <c r="G127" s="52">
        <v>462.35378180999999</v>
      </c>
      <c r="H127" s="52">
        <v>220.94756973</v>
      </c>
      <c r="I127" s="52">
        <v>3.7745801000000001</v>
      </c>
      <c r="J127" s="52">
        <v>1413.71680943</v>
      </c>
      <c r="K127" s="52">
        <v>292.65470428999998</v>
      </c>
      <c r="L127" s="52">
        <v>380.84312373</v>
      </c>
      <c r="M127" s="52">
        <v>740.21898140999997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2073.52297189</v>
      </c>
      <c r="C128" s="52">
        <f t="shared" ref="C128" si="182">G128+K128</f>
        <v>730.57467169999995</v>
      </c>
      <c r="D128" s="52">
        <f t="shared" ref="D128" si="183">H128+L128</f>
        <v>614.47897388000001</v>
      </c>
      <c r="E128" s="52">
        <f t="shared" ref="E128" si="184">I128+M128</f>
        <v>728.46932631000004</v>
      </c>
      <c r="F128" s="52">
        <v>686.60240769999996</v>
      </c>
      <c r="G128" s="52">
        <v>432.84040972999998</v>
      </c>
      <c r="H128" s="52">
        <v>249.93717613000001</v>
      </c>
      <c r="I128" s="52">
        <v>3.8248218399999998</v>
      </c>
      <c r="J128" s="52">
        <v>1386.9205641900001</v>
      </c>
      <c r="K128" s="52">
        <v>297.73426196999998</v>
      </c>
      <c r="L128" s="52">
        <v>364.54179775</v>
      </c>
      <c r="M128" s="52">
        <v>724.64450447000002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2075.7037482400001</v>
      </c>
      <c r="C129" s="52">
        <f t="shared" ref="C129" si="185">G129+K129</f>
        <v>722.34040357000003</v>
      </c>
      <c r="D129" s="52">
        <f t="shared" ref="D129" si="186">H129+L129</f>
        <v>616.90359434000004</v>
      </c>
      <c r="E129" s="52">
        <f t="shared" ref="E129" si="187">I129+M129</f>
        <v>736.45975033000002</v>
      </c>
      <c r="F129" s="52">
        <v>687.50085353999998</v>
      </c>
      <c r="G129" s="52">
        <v>426.52245461000001</v>
      </c>
      <c r="H129" s="52">
        <v>254.07439844000001</v>
      </c>
      <c r="I129" s="52">
        <v>6.9040004899999996</v>
      </c>
      <c r="J129" s="52">
        <v>1388.2028946999999</v>
      </c>
      <c r="K129" s="52">
        <v>295.81794896000002</v>
      </c>
      <c r="L129" s="52">
        <v>362.8291959</v>
      </c>
      <c r="M129" s="52">
        <v>729.55574983999998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2040.17017949</v>
      </c>
      <c r="C130" s="52">
        <f t="shared" ref="C130" si="188">G130+K130</f>
        <v>712.15879347999999</v>
      </c>
      <c r="D130" s="52">
        <f t="shared" ref="D130" si="189">H130+L130</f>
        <v>579.17288209999992</v>
      </c>
      <c r="E130" s="52">
        <f t="shared" ref="E130" si="190">I130+M130</f>
        <v>748.83850390999999</v>
      </c>
      <c r="F130" s="52">
        <v>664.87406597999995</v>
      </c>
      <c r="G130" s="52">
        <v>425.16005315000001</v>
      </c>
      <c r="H130" s="52">
        <v>232.86315578</v>
      </c>
      <c r="I130" s="52">
        <v>6.8508570500000001</v>
      </c>
      <c r="J130" s="52">
        <v>1375.2961135099999</v>
      </c>
      <c r="K130" s="52">
        <v>286.99874032999998</v>
      </c>
      <c r="L130" s="52">
        <v>346.30972631999998</v>
      </c>
      <c r="M130" s="52">
        <v>741.98764686000004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1993.95462578</v>
      </c>
      <c r="C131" s="52">
        <f t="shared" ref="C131" si="191">G131+K131</f>
        <v>713.17602158</v>
      </c>
      <c r="D131" s="52">
        <f t="shared" ref="D131" si="192">H131+L131</f>
        <v>613.21472359999996</v>
      </c>
      <c r="E131" s="52">
        <f t="shared" ref="E131" si="193">I131+M131</f>
        <v>667.56388060000006</v>
      </c>
      <c r="F131" s="52">
        <v>715.10582262000003</v>
      </c>
      <c r="G131" s="52">
        <v>429.58671914000001</v>
      </c>
      <c r="H131" s="52">
        <v>278.71290728999998</v>
      </c>
      <c r="I131" s="52">
        <v>6.8061961899999996</v>
      </c>
      <c r="J131" s="52">
        <v>1278.84880316</v>
      </c>
      <c r="K131" s="52">
        <v>283.58930243999998</v>
      </c>
      <c r="L131" s="52">
        <v>334.50181630999998</v>
      </c>
      <c r="M131" s="52">
        <v>660.75768441000002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2003.9360104100001</v>
      </c>
      <c r="C132" s="52">
        <f t="shared" ref="C132" si="194">G132+K132</f>
        <v>738.94001131999994</v>
      </c>
      <c r="D132" s="52">
        <f t="shared" ref="D132" si="195">H132+L132</f>
        <v>609.53577631999997</v>
      </c>
      <c r="E132" s="52">
        <f t="shared" ref="E132" si="196">I132+M132</f>
        <v>655.46022276999997</v>
      </c>
      <c r="F132" s="52">
        <v>755.72125254000002</v>
      </c>
      <c r="G132" s="52">
        <v>460.96507878</v>
      </c>
      <c r="H132" s="52">
        <v>288.0124338</v>
      </c>
      <c r="I132" s="52">
        <v>6.7437399600000001</v>
      </c>
      <c r="J132" s="52">
        <v>1248.2147578700001</v>
      </c>
      <c r="K132" s="52">
        <v>277.97493254</v>
      </c>
      <c r="L132" s="52">
        <v>321.52334252000003</v>
      </c>
      <c r="M132" s="52">
        <v>648.71648281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1989.0837187899999</v>
      </c>
      <c r="C133" s="52">
        <f t="shared" ref="C133" si="197">G133+K133</f>
        <v>729.68721129000005</v>
      </c>
      <c r="D133" s="52">
        <f t="shared" ref="D133" si="198">H133+L133</f>
        <v>643.46703110999999</v>
      </c>
      <c r="E133" s="52">
        <f t="shared" ref="E133" si="199">I133+M133</f>
        <v>615.92947638999999</v>
      </c>
      <c r="F133" s="52">
        <v>809.08861490000004</v>
      </c>
      <c r="G133" s="52">
        <v>476.29608165000002</v>
      </c>
      <c r="H133" s="52">
        <v>325.37271026000002</v>
      </c>
      <c r="I133" s="52">
        <v>7.4198229900000001</v>
      </c>
      <c r="J133" s="52">
        <v>1179.9951038900001</v>
      </c>
      <c r="K133" s="52">
        <v>253.39112964</v>
      </c>
      <c r="L133" s="52">
        <v>318.09432084999997</v>
      </c>
      <c r="M133" s="52">
        <v>608.50965340000005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2025.2931927499999</v>
      </c>
      <c r="C134" s="52">
        <f t="shared" ref="C134" si="200">G134+K134</f>
        <v>734.97776004000002</v>
      </c>
      <c r="D134" s="52">
        <f t="shared" ref="D134" si="201">H134+L134</f>
        <v>655.60927577999996</v>
      </c>
      <c r="E134" s="52">
        <f t="shared" ref="E134" si="202">I134+M134</f>
        <v>634.70615693000002</v>
      </c>
      <c r="F134" s="52">
        <v>847.34318624000002</v>
      </c>
      <c r="G134" s="52">
        <v>492.23004709999998</v>
      </c>
      <c r="H134" s="52">
        <v>347.98760586999998</v>
      </c>
      <c r="I134" s="52">
        <v>7.12553327</v>
      </c>
      <c r="J134" s="52">
        <v>1177.9500065100001</v>
      </c>
      <c r="K134" s="52">
        <v>242.74771294000001</v>
      </c>
      <c r="L134" s="52">
        <v>307.62166990999998</v>
      </c>
      <c r="M134" s="52">
        <v>627.58062366000001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2035.99758714</v>
      </c>
      <c r="C135" s="52">
        <f t="shared" ref="C135" si="203">G135+K135</f>
        <v>745.73108926999998</v>
      </c>
      <c r="D135" s="52">
        <f t="shared" ref="D135" si="204">H135+L135</f>
        <v>669.28079627</v>
      </c>
      <c r="E135" s="52">
        <f t="shared" ref="E135" si="205">I135+M135</f>
        <v>620.98570159999997</v>
      </c>
      <c r="F135" s="52">
        <v>881.02140922000001</v>
      </c>
      <c r="G135" s="52">
        <v>505.54006156999998</v>
      </c>
      <c r="H135" s="52">
        <v>368.52808685999997</v>
      </c>
      <c r="I135" s="52">
        <v>6.9532607899999999</v>
      </c>
      <c r="J135" s="52">
        <v>1154.9761779200001</v>
      </c>
      <c r="K135" s="52">
        <v>240.19102770000001</v>
      </c>
      <c r="L135" s="52">
        <v>300.75270941000002</v>
      </c>
      <c r="M135" s="52">
        <v>614.03244081000003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2066.68284507</v>
      </c>
      <c r="C136" s="52">
        <f t="shared" ref="C136" si="206">G136+K136</f>
        <v>740.86292385000002</v>
      </c>
      <c r="D136" s="52">
        <f t="shared" ref="D136" si="207">H136+L136</f>
        <v>735.18592328</v>
      </c>
      <c r="E136" s="52">
        <f t="shared" ref="E136" si="208">I136+M136</f>
        <v>590.63399794000009</v>
      </c>
      <c r="F136" s="52">
        <v>951.43712533999997</v>
      </c>
      <c r="G136" s="52">
        <v>512.68897489999995</v>
      </c>
      <c r="H136" s="52">
        <v>431.74530793000002</v>
      </c>
      <c r="I136" s="52">
        <v>7.0028425099999998</v>
      </c>
      <c r="J136" s="52">
        <v>1115.24571973</v>
      </c>
      <c r="K136" s="52">
        <v>228.17394895000001</v>
      </c>
      <c r="L136" s="52">
        <v>303.44061534999997</v>
      </c>
      <c r="M136" s="52">
        <v>583.63115543000004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2099.5347759000001</v>
      </c>
      <c r="C137" s="52">
        <f t="shared" ref="C137" si="209">G137+K137</f>
        <v>723.33894263000002</v>
      </c>
      <c r="D137" s="52">
        <f t="shared" ref="D137" si="210">H137+L137</f>
        <v>806.24779740999998</v>
      </c>
      <c r="E137" s="52">
        <f t="shared" ref="E137" si="211">I137+M137</f>
        <v>569.94803586</v>
      </c>
      <c r="F137" s="52">
        <v>1023.28719929</v>
      </c>
      <c r="G137" s="52">
        <v>504.49064023</v>
      </c>
      <c r="H137" s="52">
        <v>504.44559569</v>
      </c>
      <c r="I137" s="52">
        <v>14.350963370000001</v>
      </c>
      <c r="J137" s="52">
        <v>1076.2475766099999</v>
      </c>
      <c r="K137" s="52">
        <v>218.84830239999999</v>
      </c>
      <c r="L137" s="52">
        <v>301.80220172000003</v>
      </c>
      <c r="M137" s="52">
        <v>555.59707248999996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1998.0879913199999</v>
      </c>
      <c r="C138" s="52">
        <f t="shared" ref="C138" si="212">G138+K138</f>
        <v>679.37285457999997</v>
      </c>
      <c r="D138" s="52">
        <f t="shared" ref="D138" si="213">H138+L138</f>
        <v>795.78184402000011</v>
      </c>
      <c r="E138" s="52">
        <f t="shared" ref="E138" si="214">I138+M138</f>
        <v>522.93329272000005</v>
      </c>
      <c r="F138" s="52">
        <v>1007.44914535</v>
      </c>
      <c r="G138" s="52">
        <v>497.68861435000002</v>
      </c>
      <c r="H138" s="52">
        <v>495.65442410000003</v>
      </c>
      <c r="I138" s="52">
        <v>14.1061069</v>
      </c>
      <c r="J138" s="52">
        <v>990.63884597000003</v>
      </c>
      <c r="K138" s="52">
        <v>181.68424023</v>
      </c>
      <c r="L138" s="52">
        <v>300.12741992000002</v>
      </c>
      <c r="M138" s="52">
        <v>508.82718582000001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1994.7777302300001</v>
      </c>
      <c r="C139" s="52">
        <f t="shared" ref="C139" si="215">G139+K139</f>
        <v>694.10234375999994</v>
      </c>
      <c r="D139" s="52">
        <f t="shared" ref="D139" si="216">H139+L139</f>
        <v>796.65895122000006</v>
      </c>
      <c r="E139" s="52">
        <f t="shared" ref="E139" si="217">I139+M139</f>
        <v>504.01643524999997</v>
      </c>
      <c r="F139" s="52">
        <v>1049.12996628</v>
      </c>
      <c r="G139" s="52">
        <v>516.17010134999998</v>
      </c>
      <c r="H139" s="52">
        <v>515.82976087999998</v>
      </c>
      <c r="I139" s="52">
        <v>17.13010405</v>
      </c>
      <c r="J139" s="52">
        <v>945.64776395000001</v>
      </c>
      <c r="K139" s="52">
        <v>177.93224240999999</v>
      </c>
      <c r="L139" s="52">
        <v>280.82919034000003</v>
      </c>
      <c r="M139" s="52">
        <v>486.88633119999997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2053.1308745800002</v>
      </c>
      <c r="C140" s="52">
        <f t="shared" ref="C140" si="218">G140+K140</f>
        <v>753.25515132999999</v>
      </c>
      <c r="D140" s="52">
        <f t="shared" ref="D140" si="219">H140+L140</f>
        <v>795.78272783</v>
      </c>
      <c r="E140" s="52">
        <f t="shared" ref="E140" si="220">I140+M140</f>
        <v>504.09299541999997</v>
      </c>
      <c r="F140" s="52">
        <v>1114.19778561</v>
      </c>
      <c r="G140" s="52">
        <v>567.31175014999997</v>
      </c>
      <c r="H140" s="52">
        <v>520.21772707000002</v>
      </c>
      <c r="I140" s="52">
        <v>26.66830839</v>
      </c>
      <c r="J140" s="52">
        <v>938.93308896999997</v>
      </c>
      <c r="K140" s="52">
        <v>185.94340118</v>
      </c>
      <c r="L140" s="52">
        <v>275.56500075999998</v>
      </c>
      <c r="M140" s="52">
        <v>477.42468702999997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2010.5000311399999</v>
      </c>
      <c r="C141" s="52">
        <f t="shared" ref="C141" si="221">G141+K141</f>
        <v>750.42582024000001</v>
      </c>
      <c r="D141" s="52">
        <f t="shared" ref="D141" si="222">H141+L141</f>
        <v>783.51319320999994</v>
      </c>
      <c r="E141" s="52">
        <f t="shared" ref="E141" si="223">I141+M141</f>
        <v>476.56101768999997</v>
      </c>
      <c r="F141" s="52">
        <v>1123.4960072199999</v>
      </c>
      <c r="G141" s="52">
        <v>562.15312032999998</v>
      </c>
      <c r="H141" s="52">
        <v>538.07717247999994</v>
      </c>
      <c r="I141" s="52">
        <v>23.265714410000001</v>
      </c>
      <c r="J141" s="52">
        <v>887.00402392000001</v>
      </c>
      <c r="K141" s="52">
        <v>188.27269991</v>
      </c>
      <c r="L141" s="52">
        <v>245.43602073</v>
      </c>
      <c r="M141" s="52">
        <v>453.29530327999998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2008.0922674000001</v>
      </c>
      <c r="C142" s="52">
        <f t="shared" ref="C142" si="224">G142+K142</f>
        <v>712.81339430000003</v>
      </c>
      <c r="D142" s="52">
        <f t="shared" ref="D142" si="225">H142+L142</f>
        <v>804.12094204000005</v>
      </c>
      <c r="E142" s="52">
        <f t="shared" ref="E142" si="226">I142+M142</f>
        <v>491.15793106000001</v>
      </c>
      <c r="F142" s="52">
        <v>1104.4442839599999</v>
      </c>
      <c r="G142" s="52">
        <v>526.40811567000003</v>
      </c>
      <c r="H142" s="52">
        <v>554.65812128000005</v>
      </c>
      <c r="I142" s="52">
        <v>23.37804701</v>
      </c>
      <c r="J142" s="52">
        <v>903.64798343999996</v>
      </c>
      <c r="K142" s="52">
        <v>186.40527863</v>
      </c>
      <c r="L142" s="52">
        <v>249.46282076</v>
      </c>
      <c r="M142" s="52">
        <v>467.77988405000002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2094.8448472800001</v>
      </c>
      <c r="C143" s="52">
        <f t="shared" ref="C143" si="227">G143+K143</f>
        <v>758.23047093000002</v>
      </c>
      <c r="D143" s="52">
        <f t="shared" ref="D143" si="228">H143+L143</f>
        <v>841.97166183000002</v>
      </c>
      <c r="E143" s="52">
        <f t="shared" ref="E143" si="229">I143+M143</f>
        <v>494.64271452000003</v>
      </c>
      <c r="F143" s="52">
        <v>1181.90243586</v>
      </c>
      <c r="G143" s="52">
        <v>562.38866367000003</v>
      </c>
      <c r="H143" s="52">
        <v>593.65654314000005</v>
      </c>
      <c r="I143" s="52">
        <v>25.857229050000001</v>
      </c>
      <c r="J143" s="52">
        <v>912.94241141999998</v>
      </c>
      <c r="K143" s="52">
        <v>195.84180726</v>
      </c>
      <c r="L143" s="52">
        <v>248.31511868999999</v>
      </c>
      <c r="M143" s="52">
        <v>468.78548547000003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2089.48608371</v>
      </c>
      <c r="C144" s="52">
        <f t="shared" ref="C144" si="230">G144+K144</f>
        <v>741.12659817999997</v>
      </c>
      <c r="D144" s="52">
        <f t="shared" ref="D144" si="231">H144+L144</f>
        <v>862.30266404999998</v>
      </c>
      <c r="E144" s="52">
        <f t="shared" ref="E144" si="232">I144+M144</f>
        <v>486.05682148</v>
      </c>
      <c r="F144" s="52">
        <v>1184.53637933</v>
      </c>
      <c r="G144" s="52">
        <v>547.25954602000002</v>
      </c>
      <c r="H144" s="52">
        <v>611.11384685999997</v>
      </c>
      <c r="I144" s="52">
        <v>26.162986449999998</v>
      </c>
      <c r="J144" s="52">
        <v>904.94970437999996</v>
      </c>
      <c r="K144" s="52">
        <v>193.86705215999999</v>
      </c>
      <c r="L144" s="52">
        <v>251.18881719000001</v>
      </c>
      <c r="M144" s="52">
        <v>459.89383502999999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2046.70076103</v>
      </c>
      <c r="C145" s="52">
        <f t="shared" ref="C145" si="233">G145+K145</f>
        <v>721.22403395000003</v>
      </c>
      <c r="D145" s="52">
        <f t="shared" ref="D145" si="234">H145+L145</f>
        <v>847.71918694999999</v>
      </c>
      <c r="E145" s="52">
        <f t="shared" ref="E145" si="235">I145+M145</f>
        <v>477.75754013</v>
      </c>
      <c r="F145" s="52">
        <v>1163.9250072100001</v>
      </c>
      <c r="G145" s="52">
        <v>531.59664678000001</v>
      </c>
      <c r="H145" s="52">
        <v>606.18653890999997</v>
      </c>
      <c r="I145" s="52">
        <v>26.141821520000001</v>
      </c>
      <c r="J145" s="52">
        <v>882.77575381999998</v>
      </c>
      <c r="K145" s="52">
        <v>189.62738716999999</v>
      </c>
      <c r="L145" s="52">
        <v>241.53264804</v>
      </c>
      <c r="M145" s="52">
        <v>451.61571860999999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2036.71927439</v>
      </c>
      <c r="C146" s="52">
        <f t="shared" ref="C146" si="236">G146+K146</f>
        <v>742.23906249999993</v>
      </c>
      <c r="D146" s="52">
        <f t="shared" ref="D146" si="237">H146+L146</f>
        <v>843.21063429999992</v>
      </c>
      <c r="E146" s="52">
        <f t="shared" ref="E146" si="238">I146+M146</f>
        <v>451.26957758999998</v>
      </c>
      <c r="F146" s="52">
        <v>1199.1771972399999</v>
      </c>
      <c r="G146" s="52">
        <v>558.12042055999996</v>
      </c>
      <c r="H146" s="52">
        <v>615.17784931999995</v>
      </c>
      <c r="I146" s="52">
        <v>25.878927359999999</v>
      </c>
      <c r="J146" s="52">
        <v>837.54207714999995</v>
      </c>
      <c r="K146" s="52">
        <v>184.11864194</v>
      </c>
      <c r="L146" s="52">
        <v>228.03278498</v>
      </c>
      <c r="M146" s="52">
        <v>425.39065023000001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2091.58450021</v>
      </c>
      <c r="C147" s="52">
        <f t="shared" ref="C147" si="239">G147+K147</f>
        <v>749.22986892000006</v>
      </c>
      <c r="D147" s="52">
        <f t="shared" ref="D147" si="240">H147+L147</f>
        <v>878.50868448000006</v>
      </c>
      <c r="E147" s="52">
        <f t="shared" ref="E147" si="241">I147+M147</f>
        <v>463.84594681000004</v>
      </c>
      <c r="F147" s="52">
        <v>1287.9652370199999</v>
      </c>
      <c r="G147" s="52">
        <v>607.01707333000002</v>
      </c>
      <c r="H147" s="52">
        <v>653.94746653000004</v>
      </c>
      <c r="I147" s="52">
        <v>27.000697160000001</v>
      </c>
      <c r="J147" s="52">
        <v>803.61926318999997</v>
      </c>
      <c r="K147" s="52">
        <v>142.21279559000001</v>
      </c>
      <c r="L147" s="52">
        <v>224.56121795000001</v>
      </c>
      <c r="M147" s="52">
        <v>436.84524965000003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2124.6622996599999</v>
      </c>
      <c r="C148" s="52">
        <f t="shared" ref="C148" si="242">G148+K148</f>
        <v>783.03039535999994</v>
      </c>
      <c r="D148" s="52">
        <f t="shared" ref="D148" si="243">H148+L148</f>
        <v>887.31821051999998</v>
      </c>
      <c r="E148" s="52">
        <f t="shared" ref="E148" si="244">I148+M148</f>
        <v>454.31369377999999</v>
      </c>
      <c r="F148" s="52">
        <v>1326.80309678</v>
      </c>
      <c r="G148" s="52">
        <v>639.84172479999995</v>
      </c>
      <c r="H148" s="52">
        <v>658.40194263000001</v>
      </c>
      <c r="I148" s="52">
        <v>28.559429349999998</v>
      </c>
      <c r="J148" s="52">
        <v>797.85920288</v>
      </c>
      <c r="K148" s="52">
        <v>143.18867055999999</v>
      </c>
      <c r="L148" s="52">
        <v>228.91626789</v>
      </c>
      <c r="M148" s="52">
        <v>425.75426442999998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2249.53976999</v>
      </c>
      <c r="C149" s="52">
        <f t="shared" ref="C149" si="245">G149+K149</f>
        <v>796.44971195000005</v>
      </c>
      <c r="D149" s="52">
        <f t="shared" ref="D149" si="246">H149+L149</f>
        <v>915.46611955000003</v>
      </c>
      <c r="E149" s="52">
        <f t="shared" ref="E149" si="247">I149+M149</f>
        <v>537.62393849</v>
      </c>
      <c r="F149" s="52">
        <v>1308.8463065799999</v>
      </c>
      <c r="G149" s="52">
        <v>627.31694415000004</v>
      </c>
      <c r="H149" s="52">
        <v>651.63258660999998</v>
      </c>
      <c r="I149" s="52">
        <v>29.896775819999998</v>
      </c>
      <c r="J149" s="52">
        <v>940.69346341000005</v>
      </c>
      <c r="K149" s="52">
        <v>169.13276780000001</v>
      </c>
      <c r="L149" s="52">
        <v>263.83353294</v>
      </c>
      <c r="M149" s="52">
        <v>507.72716266999998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2224.4215460800001</v>
      </c>
      <c r="C150" s="52">
        <f t="shared" ref="C150" si="248">G150+K150</f>
        <v>770.43033031000004</v>
      </c>
      <c r="D150" s="52">
        <f t="shared" ref="D150" si="249">H150+L150</f>
        <v>930.57959415000005</v>
      </c>
      <c r="E150" s="52">
        <f t="shared" ref="E150" si="250">I150+M150</f>
        <v>523.41162162000001</v>
      </c>
      <c r="F150" s="52">
        <v>1330.3961035899999</v>
      </c>
      <c r="G150" s="52">
        <v>609.43661162000001</v>
      </c>
      <c r="H150" s="52">
        <v>691.97294151000006</v>
      </c>
      <c r="I150" s="52">
        <v>28.98655046</v>
      </c>
      <c r="J150" s="52">
        <v>894.02544249000005</v>
      </c>
      <c r="K150" s="52">
        <v>160.99371869000001</v>
      </c>
      <c r="L150" s="52">
        <v>238.60665263999999</v>
      </c>
      <c r="M150" s="52">
        <v>494.42507116000002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2204.1348919400002</v>
      </c>
      <c r="C151" s="52">
        <f t="shared" ref="C151" si="251">G151+K151</f>
        <v>791.74215729000002</v>
      </c>
      <c r="D151" s="52">
        <f t="shared" ref="D151" si="252">H151+L151</f>
        <v>915.79121132</v>
      </c>
      <c r="E151" s="52">
        <f t="shared" ref="E151" si="253">I151+M151</f>
        <v>496.60152332999996</v>
      </c>
      <c r="F151" s="52">
        <v>1356.14297603</v>
      </c>
      <c r="G151" s="52">
        <v>627.38461598000004</v>
      </c>
      <c r="H151" s="52">
        <v>700.79113749999999</v>
      </c>
      <c r="I151" s="52">
        <v>27.967222549999999</v>
      </c>
      <c r="J151" s="52">
        <v>847.99191590999999</v>
      </c>
      <c r="K151" s="52">
        <v>164.35754130999999</v>
      </c>
      <c r="L151" s="52">
        <v>215.00007382000001</v>
      </c>
      <c r="M151" s="52">
        <v>468.63430077999999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2179.22328483</v>
      </c>
      <c r="C152" s="52">
        <f t="shared" ref="C152" si="254">G152+K152</f>
        <v>797.3095711599999</v>
      </c>
      <c r="D152" s="52">
        <f t="shared" ref="D152" si="255">H152+L152</f>
        <v>889.10864083000001</v>
      </c>
      <c r="E152" s="52">
        <f t="shared" ref="E152" si="256">I152+M152</f>
        <v>492.80507284000004</v>
      </c>
      <c r="F152" s="52">
        <v>1346.2438975499999</v>
      </c>
      <c r="G152" s="52">
        <v>639.45262967999997</v>
      </c>
      <c r="H152" s="52">
        <v>679.12550646</v>
      </c>
      <c r="I152" s="52">
        <v>27.665761410000002</v>
      </c>
      <c r="J152" s="52">
        <v>832.97938727999997</v>
      </c>
      <c r="K152" s="52">
        <v>157.85694147999999</v>
      </c>
      <c r="L152" s="52">
        <v>209.98313436999999</v>
      </c>
      <c r="M152" s="52">
        <v>465.13931143000002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2134.8438563200002</v>
      </c>
      <c r="C153" s="52">
        <f t="shared" ref="C153" si="257">G153+K153</f>
        <v>766.00076876999992</v>
      </c>
      <c r="D153" s="52">
        <f t="shared" ref="D153" si="258">H153+L153</f>
        <v>872.64606651999998</v>
      </c>
      <c r="E153" s="52">
        <f t="shared" ref="E153" si="259">I153+M153</f>
        <v>496.19702103000003</v>
      </c>
      <c r="F153" s="52">
        <v>1298.98858565</v>
      </c>
      <c r="G153" s="52">
        <v>606.25207496999997</v>
      </c>
      <c r="H153" s="52">
        <v>665.73890439000002</v>
      </c>
      <c r="I153" s="52">
        <v>26.99760629</v>
      </c>
      <c r="J153" s="52">
        <v>835.85527066999998</v>
      </c>
      <c r="K153" s="52">
        <v>159.74869380000001</v>
      </c>
      <c r="L153" s="52">
        <v>206.90716212999999</v>
      </c>
      <c r="M153" s="52">
        <v>469.19941474000001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2144.5258988199998</v>
      </c>
      <c r="C154" s="52">
        <f t="shared" ref="C154" si="260">G154+K154</f>
        <v>750.32302793999997</v>
      </c>
      <c r="D154" s="52">
        <f t="shared" ref="D154" si="261">H154+L154</f>
        <v>890.08930182999995</v>
      </c>
      <c r="E154" s="52">
        <f t="shared" ref="E154" si="262">I154+M154</f>
        <v>504.11356904999997</v>
      </c>
      <c r="F154" s="52">
        <v>1302.7743655300001</v>
      </c>
      <c r="G154" s="52">
        <v>591.88243309999996</v>
      </c>
      <c r="H154" s="52">
        <v>684.04107753999995</v>
      </c>
      <c r="I154" s="52">
        <v>26.850854890000001</v>
      </c>
      <c r="J154" s="52">
        <v>841.75153329</v>
      </c>
      <c r="K154" s="52">
        <v>158.44059483999999</v>
      </c>
      <c r="L154" s="52">
        <v>206.04822429000001</v>
      </c>
      <c r="M154" s="52">
        <v>477.26271415999997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2062.6671205500002</v>
      </c>
      <c r="C155" s="52">
        <f t="shared" ref="C155" si="263">G155+K155</f>
        <v>736.92565890999992</v>
      </c>
      <c r="D155" s="52">
        <f t="shared" ref="D155" si="264">H155+L155</f>
        <v>858.11735061000002</v>
      </c>
      <c r="E155" s="52">
        <f t="shared" ref="E155" si="265">I155+M155</f>
        <v>467.62411103000005</v>
      </c>
      <c r="F155" s="52">
        <v>1259.30268095</v>
      </c>
      <c r="G155" s="52">
        <v>580.03739028999996</v>
      </c>
      <c r="H155" s="52">
        <v>652.86573838000004</v>
      </c>
      <c r="I155" s="52">
        <v>26.399552280000002</v>
      </c>
      <c r="J155" s="52">
        <v>803.36443959999997</v>
      </c>
      <c r="K155" s="52">
        <v>156.88826861999999</v>
      </c>
      <c r="L155" s="52">
        <v>205.25161223000001</v>
      </c>
      <c r="M155" s="52">
        <v>441.22455875000003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1981.3437359699999</v>
      </c>
      <c r="C156" s="52">
        <f t="shared" ref="C156" si="266">G156+K156</f>
        <v>727.76139568999997</v>
      </c>
      <c r="D156" s="52">
        <f t="shared" ref="D156" si="267">H156+L156</f>
        <v>823.81632949000004</v>
      </c>
      <c r="E156" s="52">
        <f t="shared" ref="E156" si="268">I156+M156</f>
        <v>429.76601079</v>
      </c>
      <c r="F156" s="52">
        <v>1245.4789413799999</v>
      </c>
      <c r="G156" s="52">
        <v>585.89612708000004</v>
      </c>
      <c r="H156" s="52">
        <v>633.64089243000001</v>
      </c>
      <c r="I156" s="52">
        <v>25.941921870000002</v>
      </c>
      <c r="J156" s="52">
        <v>735.86479458999997</v>
      </c>
      <c r="K156" s="52">
        <v>141.86526860999999</v>
      </c>
      <c r="L156" s="52">
        <v>190.17543706000001</v>
      </c>
      <c r="M156" s="52">
        <v>403.82408892000001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1950.4673225500001</v>
      </c>
      <c r="C157" s="52">
        <f t="shared" ref="C157" si="269">G157+K157</f>
        <v>696.05824340000004</v>
      </c>
      <c r="D157" s="52">
        <f t="shared" ref="D157" si="270">H157+L157</f>
        <v>827.25679916000001</v>
      </c>
      <c r="E157" s="52">
        <f t="shared" ref="E157" si="271">I157+M157</f>
        <v>427.15227999000001</v>
      </c>
      <c r="F157" s="52">
        <v>1222.39028833</v>
      </c>
      <c r="G157" s="52">
        <v>558.21905866999998</v>
      </c>
      <c r="H157" s="52">
        <v>638.96386149</v>
      </c>
      <c r="I157" s="52">
        <v>25.207368169999999</v>
      </c>
      <c r="J157" s="52">
        <v>728.07703421999997</v>
      </c>
      <c r="K157" s="52">
        <v>137.83918473</v>
      </c>
      <c r="L157" s="52">
        <v>188.29293766999999</v>
      </c>
      <c r="M157" s="52">
        <v>401.94491182000002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1860.69772098</v>
      </c>
      <c r="C158" s="52">
        <f t="shared" ref="C158" si="272">G158+K158</f>
        <v>636.38297858999999</v>
      </c>
      <c r="D158" s="52">
        <f t="shared" ref="D158" si="273">H158+L158</f>
        <v>819.56405058999997</v>
      </c>
      <c r="E158" s="52">
        <f t="shared" ref="E158" si="274">I158+M158</f>
        <v>404.75069180000003</v>
      </c>
      <c r="F158" s="52">
        <v>1175.21516382</v>
      </c>
      <c r="G158" s="52">
        <v>508.74307229999999</v>
      </c>
      <c r="H158" s="52">
        <v>644.25643380999998</v>
      </c>
      <c r="I158" s="52">
        <v>22.215657709999999</v>
      </c>
      <c r="J158" s="52">
        <v>685.48255716000006</v>
      </c>
      <c r="K158" s="52">
        <v>127.63990629</v>
      </c>
      <c r="L158" s="52">
        <v>175.30761677999999</v>
      </c>
      <c r="M158" s="52">
        <v>382.53503409000001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1790.81778547</v>
      </c>
      <c r="C159" s="52">
        <f t="shared" ref="C159" si="275">G159+K159</f>
        <v>597.66827287000001</v>
      </c>
      <c r="D159" s="52">
        <f t="shared" ref="D159" si="276">H159+L159</f>
        <v>814.09353238999995</v>
      </c>
      <c r="E159" s="52">
        <f t="shared" ref="E159" si="277">I159+M159</f>
        <v>379.05598021000003</v>
      </c>
      <c r="F159" s="52">
        <v>1139.3701668599999</v>
      </c>
      <c r="G159" s="52">
        <v>483.21509395999999</v>
      </c>
      <c r="H159" s="52">
        <v>638.06465438999999</v>
      </c>
      <c r="I159" s="52">
        <v>18.090418509999999</v>
      </c>
      <c r="J159" s="52">
        <v>651.44761860999995</v>
      </c>
      <c r="K159" s="52">
        <v>114.45317891000001</v>
      </c>
      <c r="L159" s="52">
        <v>176.02887799999999</v>
      </c>
      <c r="M159" s="52">
        <v>360.96556170000002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1846.6414364499999</v>
      </c>
      <c r="C160" s="52">
        <f t="shared" ref="C160" si="278">G160+K160</f>
        <v>575.48495917000002</v>
      </c>
      <c r="D160" s="52">
        <f t="shared" ref="D160" si="279">H160+L160</f>
        <v>903.85411733000001</v>
      </c>
      <c r="E160" s="52">
        <f t="shared" ref="E160" si="280">I160+M160</f>
        <v>367.30235995000004</v>
      </c>
      <c r="F160" s="52">
        <v>1209.71830591</v>
      </c>
      <c r="G160" s="52">
        <v>461.47316975000001</v>
      </c>
      <c r="H160" s="52">
        <v>730.40390124999999</v>
      </c>
      <c r="I160" s="52">
        <v>17.841234910000001</v>
      </c>
      <c r="J160" s="52">
        <v>636.92313053999999</v>
      </c>
      <c r="K160" s="52">
        <v>114.01178942</v>
      </c>
      <c r="L160" s="52">
        <v>173.45021607999999</v>
      </c>
      <c r="M160" s="52">
        <v>349.46112504000001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1893.5804013699999</v>
      </c>
      <c r="C161" s="52">
        <f t="shared" ref="C161" si="281">G161+K161</f>
        <v>559.88544780999996</v>
      </c>
      <c r="D161" s="52">
        <f t="shared" ref="D161" si="282">H161+L161</f>
        <v>965.90486307999993</v>
      </c>
      <c r="E161" s="52">
        <f t="shared" ref="E161" si="283">I161+M161</f>
        <v>367.79009048</v>
      </c>
      <c r="F161" s="52">
        <v>1256.5525273600001</v>
      </c>
      <c r="G161" s="52">
        <v>449.44088907999998</v>
      </c>
      <c r="H161" s="52">
        <v>789.57822254999996</v>
      </c>
      <c r="I161" s="52">
        <v>17.533415730000002</v>
      </c>
      <c r="J161" s="52">
        <v>637.02787401000001</v>
      </c>
      <c r="K161" s="52">
        <v>110.44455873</v>
      </c>
      <c r="L161" s="52">
        <v>176.32664052999999</v>
      </c>
      <c r="M161" s="52">
        <v>350.25667475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1878.6280807400001</v>
      </c>
      <c r="C162" s="52">
        <f t="shared" ref="C162" si="284">G162+K162</f>
        <v>562.11302077000005</v>
      </c>
      <c r="D162" s="52">
        <f t="shared" ref="D162" si="285">H162+L162</f>
        <v>955.62679931000002</v>
      </c>
      <c r="E162" s="52">
        <f t="shared" ref="E162" si="286">I162+M162</f>
        <v>360.88826065999996</v>
      </c>
      <c r="F162" s="52">
        <v>1253.38935567</v>
      </c>
      <c r="G162" s="52">
        <v>450.07811934</v>
      </c>
      <c r="H162" s="52">
        <v>786.19632988000001</v>
      </c>
      <c r="I162" s="52">
        <v>17.114906449999999</v>
      </c>
      <c r="J162" s="52">
        <v>625.23872506999999</v>
      </c>
      <c r="K162" s="52">
        <v>112.03490143000001</v>
      </c>
      <c r="L162" s="52">
        <v>169.43046942999999</v>
      </c>
      <c r="M162" s="52">
        <v>343.77335420999998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1978.5678447</v>
      </c>
      <c r="C163" s="52">
        <f t="shared" ref="C163" si="287">G163+K163</f>
        <v>653.19133207999994</v>
      </c>
      <c r="D163" s="52">
        <f t="shared" ref="D163" si="288">H163+L163</f>
        <v>977.64359973000001</v>
      </c>
      <c r="E163" s="52">
        <f t="shared" ref="E163" si="289">I163+M163</f>
        <v>347.73291289000002</v>
      </c>
      <c r="F163" s="52">
        <v>1367.7953623599999</v>
      </c>
      <c r="G163" s="52">
        <v>525.29800974</v>
      </c>
      <c r="H163" s="52">
        <v>825.59290053999996</v>
      </c>
      <c r="I163" s="52">
        <v>16.904452079999999</v>
      </c>
      <c r="J163" s="52">
        <v>610.77248234000001</v>
      </c>
      <c r="K163" s="52">
        <v>127.89332234</v>
      </c>
      <c r="L163" s="52">
        <v>152.05069918999999</v>
      </c>
      <c r="M163" s="52">
        <v>330.82846081000002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2011.78371283</v>
      </c>
      <c r="C164" s="52">
        <f t="shared" ref="C164" si="290">G164+K164</f>
        <v>642.94089709000002</v>
      </c>
      <c r="D164" s="52">
        <f t="shared" ref="D164" si="291">H164+L164</f>
        <v>1039.2503533900001</v>
      </c>
      <c r="E164" s="52">
        <f t="shared" ref="E164" si="292">I164+M164</f>
        <v>329.59246235000001</v>
      </c>
      <c r="F164" s="52">
        <v>1368.80792509</v>
      </c>
      <c r="G164" s="52">
        <v>508.43241595000001</v>
      </c>
      <c r="H164" s="52">
        <v>843.94156535000002</v>
      </c>
      <c r="I164" s="52">
        <v>16.433943790000001</v>
      </c>
      <c r="J164" s="52">
        <v>642.97578773999999</v>
      </c>
      <c r="K164" s="52">
        <v>134.50848113999999</v>
      </c>
      <c r="L164" s="52">
        <v>195.30878804</v>
      </c>
      <c r="M164" s="52">
        <v>313.15851856</v>
      </c>
      <c r="N164" s="52"/>
      <c r="O164" s="52"/>
      <c r="P164" s="52"/>
      <c r="Q164" s="52"/>
    </row>
    <row r="165" spans="1:17" collapsed="1">
      <c r="A165" s="12">
        <v>45231</v>
      </c>
      <c r="B165" s="52">
        <v>2025.2102901999999</v>
      </c>
      <c r="C165" s="52">
        <f t="shared" ref="C165" si="293">G165+K165</f>
        <v>657.62821486999997</v>
      </c>
      <c r="D165" s="52">
        <f t="shared" ref="D165" si="294">H165+L165</f>
        <v>1056.9495309500001</v>
      </c>
      <c r="E165" s="52">
        <f t="shared" ref="E165" si="295">I165+M165</f>
        <v>310.63254438000001</v>
      </c>
      <c r="F165" s="52">
        <v>1372.88830493</v>
      </c>
      <c r="G165" s="52">
        <v>501.84521210000003</v>
      </c>
      <c r="H165" s="52">
        <v>854.89730148000001</v>
      </c>
      <c r="I165" s="52">
        <v>16.14579135</v>
      </c>
      <c r="J165" s="52">
        <v>652.32198527000003</v>
      </c>
      <c r="K165" s="52">
        <v>155.78300277</v>
      </c>
      <c r="L165" s="52">
        <v>202.05222946999999</v>
      </c>
      <c r="M165" s="52">
        <v>294.48675302999999</v>
      </c>
      <c r="N165" s="52"/>
      <c r="O165" s="52"/>
      <c r="P165" s="52"/>
      <c r="Q165" s="52"/>
    </row>
    <row r="166" spans="1:17">
      <c r="A166" s="12">
        <v>45261</v>
      </c>
      <c r="B166" s="52">
        <v>2092.1634361500001</v>
      </c>
      <c r="C166" s="52">
        <f t="shared" ref="C166" si="296">G166+K166</f>
        <v>603.54293516999996</v>
      </c>
      <c r="D166" s="52">
        <f t="shared" ref="D166" si="297">H166+L166</f>
        <v>1175.92644518</v>
      </c>
      <c r="E166" s="52">
        <f t="shared" ref="E166" si="298">I166+M166</f>
        <v>312.6940558</v>
      </c>
      <c r="F166" s="52">
        <v>1390.2961243</v>
      </c>
      <c r="G166" s="52">
        <v>486.71627883000002</v>
      </c>
      <c r="H166" s="52">
        <v>887.78265704</v>
      </c>
      <c r="I166" s="52">
        <v>15.79718843</v>
      </c>
      <c r="J166" s="52">
        <v>701.86731184999996</v>
      </c>
      <c r="K166" s="52">
        <v>116.82665634</v>
      </c>
      <c r="L166" s="52">
        <v>288.14378814000003</v>
      </c>
      <c r="M166" s="52">
        <v>296.89686737</v>
      </c>
      <c r="N166" s="52"/>
      <c r="O166" s="52"/>
      <c r="P166" s="52"/>
      <c r="Q166" s="52"/>
    </row>
    <row r="167" spans="1:17">
      <c r="A167" s="12">
        <v>45292</v>
      </c>
      <c r="B167" s="52">
        <v>2119.12660826</v>
      </c>
      <c r="C167" s="52">
        <f t="shared" ref="C167" si="299">G167+K167</f>
        <v>683.72548397999992</v>
      </c>
      <c r="D167" s="52">
        <f t="shared" ref="D167" si="300">H167+L167</f>
        <v>1160.1300936600001</v>
      </c>
      <c r="E167" s="52">
        <f t="shared" ref="E167" si="301">I167+M167</f>
        <v>275.27103061999998</v>
      </c>
      <c r="F167" s="52">
        <v>1469.4879891400001</v>
      </c>
      <c r="G167" s="52">
        <v>550.11826212999995</v>
      </c>
      <c r="H167" s="52">
        <v>903.89117104000002</v>
      </c>
      <c r="I167" s="52">
        <v>15.47855597</v>
      </c>
      <c r="J167" s="52">
        <v>649.63861912000004</v>
      </c>
      <c r="K167" s="52">
        <v>133.60722185</v>
      </c>
      <c r="L167" s="52">
        <v>256.23892261999998</v>
      </c>
      <c r="M167" s="52">
        <v>259.79247464999997</v>
      </c>
      <c r="N167" s="52"/>
      <c r="O167" s="52"/>
      <c r="P167" s="52"/>
      <c r="Q167" s="52"/>
    </row>
    <row r="168" spans="1:17">
      <c r="A168" s="12">
        <v>45323</v>
      </c>
      <c r="B168" s="52">
        <v>2073.3182809899999</v>
      </c>
      <c r="C168" s="52">
        <f t="shared" ref="C168" si="302">G168+K168</f>
        <v>679.82398983000007</v>
      </c>
      <c r="D168" s="52">
        <f t="shared" ref="D168" si="303">H168+L168</f>
        <v>1176.7956668500001</v>
      </c>
      <c r="E168" s="52">
        <f t="shared" ref="E168" si="304">I168+M168</f>
        <v>216.69862430999999</v>
      </c>
      <c r="F168" s="52">
        <v>1495.6494225399999</v>
      </c>
      <c r="G168" s="52">
        <v>546.11189219000005</v>
      </c>
      <c r="H168" s="52">
        <v>934.39489364999997</v>
      </c>
      <c r="I168" s="52">
        <v>15.142636700000001</v>
      </c>
      <c r="J168" s="52">
        <v>577.66885845000002</v>
      </c>
      <c r="K168" s="52">
        <v>133.71209764</v>
      </c>
      <c r="L168" s="52">
        <v>242.4007732</v>
      </c>
      <c r="M168" s="52">
        <v>201.55598760999999</v>
      </c>
      <c r="N168" s="52"/>
      <c r="O168" s="52"/>
      <c r="P168" s="52"/>
      <c r="Q168" s="52"/>
    </row>
    <row r="169" spans="1:17">
      <c r="A169" s="12">
        <v>45352</v>
      </c>
      <c r="B169" s="52">
        <v>2233.3660360899999</v>
      </c>
      <c r="C169" s="52">
        <f t="shared" ref="C169" si="305">G169+K169</f>
        <v>618.13092176999999</v>
      </c>
      <c r="D169" s="52">
        <f t="shared" ref="D169" si="306">H169+L169</f>
        <v>1330.84211256</v>
      </c>
      <c r="E169" s="52">
        <f t="shared" ref="E169" si="307">I169+M169</f>
        <v>284.39300176</v>
      </c>
      <c r="F169" s="52">
        <v>1591.8957355499999</v>
      </c>
      <c r="G169" s="52">
        <v>500.24773090000002</v>
      </c>
      <c r="H169" s="52">
        <v>1004.70780364</v>
      </c>
      <c r="I169" s="52">
        <v>86.940201009999996</v>
      </c>
      <c r="J169" s="52">
        <v>641.47030054000004</v>
      </c>
      <c r="K169" s="52">
        <v>117.88319087000001</v>
      </c>
      <c r="L169" s="52">
        <v>326.13430892000002</v>
      </c>
      <c r="M169" s="52">
        <v>197.45280074999999</v>
      </c>
      <c r="N169" s="52"/>
      <c r="O169" s="52"/>
      <c r="P169" s="52"/>
      <c r="Q169" s="52"/>
    </row>
    <row r="170" spans="1:17">
      <c r="A170" s="12">
        <v>45383</v>
      </c>
      <c r="B170" s="52">
        <v>2273.32751573</v>
      </c>
      <c r="C170" s="52">
        <f t="shared" ref="C170" si="308">G170+K170</f>
        <v>641.42652022999994</v>
      </c>
      <c r="D170" s="52">
        <f t="shared" ref="D170" si="309">H170+L170</f>
        <v>1358.5134782099999</v>
      </c>
      <c r="E170" s="52">
        <f t="shared" ref="E170" si="310">I170+M170</f>
        <v>273.38751729000001</v>
      </c>
      <c r="F170" s="52">
        <v>1581.9846578199999</v>
      </c>
      <c r="G170" s="52">
        <v>506.02219860999998</v>
      </c>
      <c r="H170" s="52">
        <v>994.01793405000001</v>
      </c>
      <c r="I170" s="52">
        <v>81.944525159999998</v>
      </c>
      <c r="J170" s="52">
        <v>691.34285791000002</v>
      </c>
      <c r="K170" s="52">
        <v>135.40432161999999</v>
      </c>
      <c r="L170" s="52">
        <v>364.49554416000001</v>
      </c>
      <c r="M170" s="52">
        <v>191.44299212999999</v>
      </c>
      <c r="N170" s="52"/>
      <c r="O170" s="52"/>
      <c r="P170" s="52"/>
      <c r="Q170" s="52"/>
    </row>
    <row r="171" spans="1:17">
      <c r="A171" s="12">
        <v>45413</v>
      </c>
      <c r="B171" s="52">
        <v>2274.02234821</v>
      </c>
      <c r="C171" s="52">
        <f t="shared" ref="C171" si="311">G171+K171</f>
        <v>641.67736616000002</v>
      </c>
      <c r="D171" s="52">
        <f t="shared" ref="D171" si="312">H171+L171</f>
        <v>1382.5425041199999</v>
      </c>
      <c r="E171" s="52">
        <f t="shared" ref="E171" si="313">I171+M171</f>
        <v>249.80247793000001</v>
      </c>
      <c r="F171" s="52">
        <v>1593.6458239599999</v>
      </c>
      <c r="G171" s="52">
        <v>531.32990956000003</v>
      </c>
      <c r="H171" s="52">
        <v>982.62293509999995</v>
      </c>
      <c r="I171" s="52">
        <v>79.692979300000005</v>
      </c>
      <c r="J171" s="52">
        <v>680.37652424999999</v>
      </c>
      <c r="K171" s="52">
        <v>110.3474566</v>
      </c>
      <c r="L171" s="52">
        <v>399.91956901999998</v>
      </c>
      <c r="M171" s="52">
        <v>170.10949862999999</v>
      </c>
      <c r="N171" s="52"/>
      <c r="O171" s="52"/>
      <c r="P171" s="52"/>
      <c r="Q171" s="52"/>
    </row>
    <row r="172" spans="1:17">
      <c r="A172" s="12">
        <v>45444</v>
      </c>
      <c r="B172" s="52">
        <v>2250.9518146400001</v>
      </c>
      <c r="C172" s="52">
        <f t="shared" ref="C172" si="314">G172+K172</f>
        <v>625.42094983000004</v>
      </c>
      <c r="D172" s="52">
        <f t="shared" ref="D172" si="315">H172+L172</f>
        <v>1393.2431311099999</v>
      </c>
      <c r="E172" s="52">
        <f t="shared" ref="E172" si="316">I172+M172</f>
        <v>232.28773369999999</v>
      </c>
      <c r="F172" s="52">
        <v>1557.45584826</v>
      </c>
      <c r="G172" s="52">
        <v>515.00454907000005</v>
      </c>
      <c r="H172" s="52">
        <v>963.29953283999998</v>
      </c>
      <c r="I172" s="52">
        <v>79.151766350000003</v>
      </c>
      <c r="J172" s="52">
        <v>693.49596638000003</v>
      </c>
      <c r="K172" s="52">
        <v>110.41640076</v>
      </c>
      <c r="L172" s="52">
        <v>429.94359827</v>
      </c>
      <c r="M172" s="52">
        <v>153.13596734999999</v>
      </c>
      <c r="N172" s="52"/>
      <c r="O172" s="52"/>
      <c r="P172" s="52"/>
      <c r="Q172" s="52"/>
    </row>
    <row r="173" spans="1:17">
      <c r="A173" s="12">
        <v>45474</v>
      </c>
      <c r="B173" s="52">
        <v>2299.0979682500001</v>
      </c>
      <c r="C173" s="52">
        <f t="shared" ref="C173" si="317">G173+K173</f>
        <v>665.58262843</v>
      </c>
      <c r="D173" s="52">
        <f t="shared" ref="D173" si="318">H173+L173</f>
        <v>1412.0271819899999</v>
      </c>
      <c r="E173" s="52">
        <f t="shared" ref="E173" si="319">I173+M173</f>
        <v>221.48815782999998</v>
      </c>
      <c r="F173" s="52">
        <v>1620.0386820599999</v>
      </c>
      <c r="G173" s="52">
        <v>544.11639314000001</v>
      </c>
      <c r="H173" s="52">
        <v>998.36653480999996</v>
      </c>
      <c r="I173" s="52">
        <v>77.555754109999995</v>
      </c>
      <c r="J173" s="52">
        <v>679.05928618999997</v>
      </c>
      <c r="K173" s="52">
        <v>121.46623529</v>
      </c>
      <c r="L173" s="52">
        <v>413.66064718000001</v>
      </c>
      <c r="M173" s="52">
        <v>143.93240372</v>
      </c>
      <c r="N173" s="52"/>
      <c r="O173" s="52"/>
      <c r="P173" s="52"/>
      <c r="Q173" s="52"/>
    </row>
    <row r="174" spans="1:17">
      <c r="A174" s="12">
        <v>45505</v>
      </c>
      <c r="B174" s="52">
        <v>2331.01137677</v>
      </c>
      <c r="C174" s="52">
        <f t="shared" ref="C174" si="320">G174+K174</f>
        <v>665.98566448999998</v>
      </c>
      <c r="D174" s="52">
        <f t="shared" ref="D174" si="321">H174+L174</f>
        <v>1439.8360833500001</v>
      </c>
      <c r="E174" s="52">
        <f t="shared" ref="E174" si="322">I174+M174</f>
        <v>225.18962893000003</v>
      </c>
      <c r="F174" s="52">
        <v>1648.23467031</v>
      </c>
      <c r="G174" s="52">
        <v>548.75916824000001</v>
      </c>
      <c r="H174" s="52">
        <v>1020.26191263</v>
      </c>
      <c r="I174" s="52">
        <v>79.213589440000007</v>
      </c>
      <c r="J174" s="52">
        <v>682.77670646000001</v>
      </c>
      <c r="K174" s="52">
        <v>117.22649625</v>
      </c>
      <c r="L174" s="52">
        <v>419.57417071999998</v>
      </c>
      <c r="M174" s="52">
        <v>145.97603949000001</v>
      </c>
      <c r="N174" s="52"/>
      <c r="O174" s="52"/>
      <c r="P174" s="52"/>
      <c r="Q174" s="52"/>
    </row>
    <row r="175" spans="1:17">
      <c r="A175" s="12">
        <v>45536</v>
      </c>
      <c r="B175" s="52">
        <v>2490.0628869100001</v>
      </c>
      <c r="C175" s="52">
        <f t="shared" ref="C175" si="323">G175+K175</f>
        <v>748.22887206999997</v>
      </c>
      <c r="D175" s="52">
        <f t="shared" ref="D175" si="324">H175+L175</f>
        <v>1520.2495341099998</v>
      </c>
      <c r="E175" s="52">
        <f t="shared" ref="E175" si="325">I175+M175</f>
        <v>221.58448073</v>
      </c>
      <c r="F175" s="52">
        <v>1786.0515656800001</v>
      </c>
      <c r="G175" s="52">
        <v>617.20216492999998</v>
      </c>
      <c r="H175" s="52">
        <v>1085.0946693599999</v>
      </c>
      <c r="I175" s="52">
        <v>83.754731390000003</v>
      </c>
      <c r="J175" s="52">
        <v>704.01132123000002</v>
      </c>
      <c r="K175" s="52">
        <v>131.02670714000001</v>
      </c>
      <c r="L175" s="52">
        <v>435.15486475</v>
      </c>
      <c r="M175" s="52">
        <v>137.82974934000001</v>
      </c>
      <c r="N175" s="52"/>
      <c r="O175" s="52"/>
      <c r="P175" s="52"/>
      <c r="Q175" s="52"/>
    </row>
    <row r="176" spans="1:17">
      <c r="A176" s="12">
        <v>45566</v>
      </c>
      <c r="B176" s="52">
        <v>2593.32256955</v>
      </c>
      <c r="C176" s="52">
        <f t="shared" ref="C176" si="326">G176+K176</f>
        <v>873.71380017000001</v>
      </c>
      <c r="D176" s="52">
        <f t="shared" ref="D176" si="327">H176+L176</f>
        <v>1516.26181043</v>
      </c>
      <c r="E176" s="52">
        <f t="shared" ref="E176" si="328">I176+M176</f>
        <v>203.34695894999999</v>
      </c>
      <c r="F176" s="52">
        <v>1911.7563781599999</v>
      </c>
      <c r="G176" s="52">
        <v>710.97241370999996</v>
      </c>
      <c r="H176" s="52">
        <v>1118.4064415</v>
      </c>
      <c r="I176" s="52">
        <v>82.377522949999999</v>
      </c>
      <c r="J176" s="52">
        <v>681.56619138999997</v>
      </c>
      <c r="K176" s="52">
        <v>162.74138646</v>
      </c>
      <c r="L176" s="52">
        <v>397.85536893</v>
      </c>
      <c r="M176" s="52">
        <v>120.969436</v>
      </c>
      <c r="N176" s="52"/>
      <c r="O176" s="52"/>
      <c r="P176" s="52"/>
      <c r="Q176" s="52"/>
    </row>
    <row r="177" spans="1:17">
      <c r="A177" s="12">
        <v>45597</v>
      </c>
      <c r="B177" s="52">
        <v>2595.9640887599999</v>
      </c>
      <c r="C177" s="52">
        <f t="shared" ref="C177" si="329">G177+K177</f>
        <v>887.70690444000002</v>
      </c>
      <c r="D177" s="52">
        <f t="shared" ref="D177" si="330">H177+L177</f>
        <v>1511.4537166399998</v>
      </c>
      <c r="E177" s="52">
        <f t="shared" ref="E177" si="331">I177+M177</f>
        <v>196.80346767999998</v>
      </c>
      <c r="F177" s="52">
        <v>1920.52448663</v>
      </c>
      <c r="G177" s="52">
        <v>722.87379279000004</v>
      </c>
      <c r="H177" s="52">
        <v>1116.3251296399999</v>
      </c>
      <c r="I177" s="52">
        <v>81.325564200000002</v>
      </c>
      <c r="J177" s="52">
        <v>675.43960213000003</v>
      </c>
      <c r="K177" s="52">
        <v>164.83311165000001</v>
      </c>
      <c r="L177" s="52">
        <v>395.12858699999998</v>
      </c>
      <c r="M177" s="52">
        <v>115.47790347999999</v>
      </c>
      <c r="N177" s="52"/>
      <c r="O177" s="52"/>
      <c r="P177" s="52"/>
      <c r="Q177" s="52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9.66406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231</v>
      </c>
    </row>
    <row r="6" spans="1:17" s="28" customFormat="1" ht="12.75" customHeight="1">
      <c r="A6" s="203" t="s">
        <v>0</v>
      </c>
      <c r="B6" s="192" t="s">
        <v>16</v>
      </c>
      <c r="C6" s="211" t="s">
        <v>7</v>
      </c>
      <c r="D6" s="212"/>
      <c r="E6" s="213"/>
      <c r="F6" s="208" t="s">
        <v>2</v>
      </c>
      <c r="G6" s="209"/>
      <c r="H6" s="209"/>
      <c r="I6" s="209"/>
      <c r="J6" s="209"/>
      <c r="K6" s="209"/>
      <c r="L6" s="209"/>
      <c r="M6" s="210"/>
    </row>
    <row r="7" spans="1:17" s="28" customFormat="1" ht="16.5" customHeight="1">
      <c r="A7" s="204"/>
      <c r="B7" s="192"/>
      <c r="C7" s="214"/>
      <c r="D7" s="215"/>
      <c r="E7" s="216"/>
      <c r="F7" s="208" t="s">
        <v>17</v>
      </c>
      <c r="G7" s="209"/>
      <c r="H7" s="209"/>
      <c r="I7" s="210"/>
      <c r="J7" s="208" t="s">
        <v>9</v>
      </c>
      <c r="K7" s="209"/>
      <c r="L7" s="209"/>
      <c r="M7" s="210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t="12.75" hidden="1" customHeight="1" outlineLevel="1">
      <c r="A11" s="12">
        <v>40544</v>
      </c>
      <c r="B11" s="52">
        <v>4229.6436502200004</v>
      </c>
      <c r="C11" s="52">
        <f>G11+K11</f>
        <v>403.09937323999998</v>
      </c>
      <c r="D11" s="52">
        <f t="shared" ref="D11:E26" si="0">H11+L11</f>
        <v>755.39937701999997</v>
      </c>
      <c r="E11" s="52">
        <f t="shared" si="0"/>
        <v>3071.1448999600002</v>
      </c>
      <c r="F11" s="52">
        <v>1010.52270908</v>
      </c>
      <c r="G11" s="52">
        <v>298.21816025999999</v>
      </c>
      <c r="H11" s="52">
        <v>311.55281173999998</v>
      </c>
      <c r="I11" s="52">
        <v>400.75173708</v>
      </c>
      <c r="J11" s="52">
        <v>3219.12094114</v>
      </c>
      <c r="K11" s="52">
        <v>104.88121298</v>
      </c>
      <c r="L11" s="52">
        <v>443.84656527999999</v>
      </c>
      <c r="M11" s="52">
        <v>2670.3931628800001</v>
      </c>
      <c r="N11" s="52"/>
      <c r="O11" s="52"/>
      <c r="P11" s="52"/>
      <c r="Q11" s="52"/>
    </row>
    <row r="12" spans="1:17" ht="12.75" hidden="1" customHeight="1" outlineLevel="1">
      <c r="A12" s="12">
        <v>40575</v>
      </c>
      <c r="B12" s="52">
        <v>4216.7635513200003</v>
      </c>
      <c r="C12" s="52">
        <f t="shared" ref="C12:E67" si="1">G12+K12</f>
        <v>419.09356738999998</v>
      </c>
      <c r="D12" s="52">
        <f t="shared" si="0"/>
        <v>761.35116775000006</v>
      </c>
      <c r="E12" s="52">
        <f t="shared" si="0"/>
        <v>3036.3188161799999</v>
      </c>
      <c r="F12" s="52">
        <v>1025.80315083</v>
      </c>
      <c r="G12" s="52">
        <v>312.63228279999998</v>
      </c>
      <c r="H12" s="52">
        <v>312.06380748999999</v>
      </c>
      <c r="I12" s="52">
        <v>401.10706054000002</v>
      </c>
      <c r="J12" s="52">
        <v>3190.9604004900002</v>
      </c>
      <c r="K12" s="52">
        <v>106.46128459000001</v>
      </c>
      <c r="L12" s="52">
        <v>449.28736026000001</v>
      </c>
      <c r="M12" s="52">
        <v>2635.2117556399999</v>
      </c>
      <c r="N12" s="52"/>
      <c r="O12" s="52"/>
      <c r="P12" s="52"/>
      <c r="Q12" s="52"/>
    </row>
    <row r="13" spans="1:17" ht="12.75" hidden="1" customHeight="1" outlineLevel="1">
      <c r="A13" s="12">
        <v>40603</v>
      </c>
      <c r="B13" s="52">
        <v>4210.4221863700004</v>
      </c>
      <c r="C13" s="52">
        <f t="shared" si="1"/>
        <v>437.14301460000001</v>
      </c>
      <c r="D13" s="52">
        <f t="shared" si="0"/>
        <v>740.17488976000004</v>
      </c>
      <c r="E13" s="52">
        <f t="shared" si="0"/>
        <v>3033.1042820099997</v>
      </c>
      <c r="F13" s="52">
        <v>1039.57407248</v>
      </c>
      <c r="G13" s="52">
        <v>328.44154319</v>
      </c>
      <c r="H13" s="52">
        <v>312.49417668000001</v>
      </c>
      <c r="I13" s="52">
        <v>398.63835261000003</v>
      </c>
      <c r="J13" s="52">
        <v>3170.8481138900001</v>
      </c>
      <c r="K13" s="52">
        <v>108.70147141</v>
      </c>
      <c r="L13" s="52">
        <v>427.68071307999998</v>
      </c>
      <c r="M13" s="52">
        <v>2634.4659293999998</v>
      </c>
      <c r="N13" s="52"/>
      <c r="O13" s="52"/>
      <c r="P13" s="52"/>
      <c r="Q13" s="52"/>
    </row>
    <row r="14" spans="1:17" ht="12.75" hidden="1" customHeight="1" outlineLevel="1">
      <c r="A14" s="12">
        <v>40634</v>
      </c>
      <c r="B14" s="52">
        <v>4211.1167008399998</v>
      </c>
      <c r="C14" s="52">
        <f t="shared" si="1"/>
        <v>455.31022189999999</v>
      </c>
      <c r="D14" s="52">
        <f t="shared" si="0"/>
        <v>735.285079</v>
      </c>
      <c r="E14" s="52">
        <f t="shared" si="0"/>
        <v>3020.5213999400003</v>
      </c>
      <c r="F14" s="52">
        <v>1058.32202607</v>
      </c>
      <c r="G14" s="52">
        <v>346.07693766</v>
      </c>
      <c r="H14" s="52">
        <v>316.78613410999998</v>
      </c>
      <c r="I14" s="52">
        <v>395.45895430000002</v>
      </c>
      <c r="J14" s="52">
        <v>3152.7946747699998</v>
      </c>
      <c r="K14" s="52">
        <v>109.23328424</v>
      </c>
      <c r="L14" s="52">
        <v>418.49894489000002</v>
      </c>
      <c r="M14" s="52">
        <v>2625.0624456400001</v>
      </c>
      <c r="N14" s="52"/>
      <c r="O14" s="52"/>
      <c r="P14" s="52"/>
      <c r="Q14" s="52"/>
    </row>
    <row r="15" spans="1:17" ht="12.75" hidden="1" customHeight="1" outlineLevel="1">
      <c r="A15" s="12">
        <v>40664</v>
      </c>
      <c r="B15" s="52">
        <v>4201.0978060400003</v>
      </c>
      <c r="C15" s="52">
        <f t="shared" si="1"/>
        <v>471.90552078999997</v>
      </c>
      <c r="D15" s="52">
        <f t="shared" si="0"/>
        <v>733.07393250999996</v>
      </c>
      <c r="E15" s="52">
        <f t="shared" si="0"/>
        <v>2996.1183527400003</v>
      </c>
      <c r="F15" s="52">
        <v>1084.75124059</v>
      </c>
      <c r="G15" s="52">
        <v>361.35988595999999</v>
      </c>
      <c r="H15" s="52">
        <v>324.26762280999998</v>
      </c>
      <c r="I15" s="52">
        <v>399.12373181999999</v>
      </c>
      <c r="J15" s="52">
        <v>3116.3465654500001</v>
      </c>
      <c r="K15" s="52">
        <v>110.54563483</v>
      </c>
      <c r="L15" s="52">
        <v>408.80630969999999</v>
      </c>
      <c r="M15" s="52">
        <v>2596.9946209200002</v>
      </c>
      <c r="N15" s="52"/>
      <c r="O15" s="52"/>
      <c r="P15" s="52"/>
      <c r="Q15" s="52"/>
    </row>
    <row r="16" spans="1:17" ht="12.75" hidden="1" customHeight="1" outlineLevel="1">
      <c r="A16" s="12">
        <v>40695</v>
      </c>
      <c r="B16" s="52">
        <v>4181.08512161</v>
      </c>
      <c r="C16" s="52">
        <f t="shared" si="1"/>
        <v>478.22580284000003</v>
      </c>
      <c r="D16" s="52">
        <f t="shared" si="0"/>
        <v>732.30005764999999</v>
      </c>
      <c r="E16" s="52">
        <f t="shared" si="0"/>
        <v>2970.55926112</v>
      </c>
      <c r="F16" s="52">
        <v>1108.6189899999999</v>
      </c>
      <c r="G16" s="52">
        <v>369.04553217</v>
      </c>
      <c r="H16" s="52">
        <v>329.87361536999998</v>
      </c>
      <c r="I16" s="52">
        <v>409.69984246000001</v>
      </c>
      <c r="J16" s="52">
        <v>3072.46613161</v>
      </c>
      <c r="K16" s="52">
        <v>109.18027067</v>
      </c>
      <c r="L16" s="52">
        <v>402.42644228</v>
      </c>
      <c r="M16" s="52">
        <v>2560.8594186599998</v>
      </c>
      <c r="N16" s="52"/>
      <c r="O16" s="52"/>
      <c r="P16" s="52"/>
      <c r="Q16" s="52"/>
    </row>
    <row r="17" spans="1:17" ht="12.75" hidden="1" customHeight="1" outlineLevel="1">
      <c r="A17" s="12">
        <v>40725</v>
      </c>
      <c r="B17" s="52">
        <v>4153.4957987999996</v>
      </c>
      <c r="C17" s="52">
        <f t="shared" si="1"/>
        <v>492.4097395</v>
      </c>
      <c r="D17" s="52">
        <f t="shared" si="0"/>
        <v>744.15441809000004</v>
      </c>
      <c r="E17" s="52">
        <f t="shared" si="0"/>
        <v>2916.9316412099997</v>
      </c>
      <c r="F17" s="52">
        <v>1143.59486356</v>
      </c>
      <c r="G17" s="52">
        <v>377.83958702000001</v>
      </c>
      <c r="H17" s="52">
        <v>347.07323466000003</v>
      </c>
      <c r="I17" s="52">
        <v>418.68204187999999</v>
      </c>
      <c r="J17" s="52">
        <v>3009.9009352399999</v>
      </c>
      <c r="K17" s="52">
        <v>114.57015248</v>
      </c>
      <c r="L17" s="52">
        <v>397.08118343000001</v>
      </c>
      <c r="M17" s="52">
        <v>2498.2495993299999</v>
      </c>
      <c r="N17" s="52"/>
      <c r="O17" s="52"/>
      <c r="P17" s="52"/>
      <c r="Q17" s="52"/>
    </row>
    <row r="18" spans="1:17" ht="12.75" hidden="1" customHeight="1" outlineLevel="1">
      <c r="A18" s="12">
        <v>40756</v>
      </c>
      <c r="B18" s="52">
        <v>4115.6369046099999</v>
      </c>
      <c r="C18" s="52">
        <f t="shared" si="1"/>
        <v>511.93591189</v>
      </c>
      <c r="D18" s="52">
        <f t="shared" si="0"/>
        <v>742.03555939</v>
      </c>
      <c r="E18" s="52">
        <f t="shared" si="0"/>
        <v>2861.6654333299998</v>
      </c>
      <c r="F18" s="52">
        <v>1183.1294957299999</v>
      </c>
      <c r="G18" s="52">
        <v>400.12280537999999</v>
      </c>
      <c r="H18" s="52">
        <v>358.35233782</v>
      </c>
      <c r="I18" s="52">
        <v>424.65435252999998</v>
      </c>
      <c r="J18" s="52">
        <v>2932.5074088800002</v>
      </c>
      <c r="K18" s="52">
        <v>111.81310651</v>
      </c>
      <c r="L18" s="52">
        <v>383.68322157</v>
      </c>
      <c r="M18" s="52">
        <v>2437.0110807999999</v>
      </c>
      <c r="N18" s="52"/>
      <c r="O18" s="52"/>
      <c r="P18" s="52"/>
      <c r="Q18" s="52"/>
    </row>
    <row r="19" spans="1:17" ht="12.75" hidden="1" customHeight="1" outlineLevel="1">
      <c r="A19" s="12">
        <v>40787</v>
      </c>
      <c r="B19" s="52">
        <v>4058.4339179399999</v>
      </c>
      <c r="C19" s="52">
        <f t="shared" si="1"/>
        <v>523.07005237999999</v>
      </c>
      <c r="D19" s="52">
        <f t="shared" si="0"/>
        <v>739.36031873000002</v>
      </c>
      <c r="E19" s="52">
        <f t="shared" si="0"/>
        <v>2796.0035468300002</v>
      </c>
      <c r="F19" s="52">
        <v>1212.9906215200001</v>
      </c>
      <c r="G19" s="52">
        <v>413.46642100000003</v>
      </c>
      <c r="H19" s="52">
        <v>365.17696710000001</v>
      </c>
      <c r="I19" s="52">
        <v>434.34723342000001</v>
      </c>
      <c r="J19" s="52">
        <v>2845.44329642</v>
      </c>
      <c r="K19" s="52">
        <v>109.60363138</v>
      </c>
      <c r="L19" s="52">
        <v>374.18335163</v>
      </c>
      <c r="M19" s="52">
        <v>2361.6563134100002</v>
      </c>
      <c r="N19" s="52"/>
      <c r="O19" s="52"/>
      <c r="P19" s="52"/>
      <c r="Q19" s="52"/>
    </row>
    <row r="20" spans="1:17" ht="12.75" hidden="1" customHeight="1" outlineLevel="1">
      <c r="A20" s="12">
        <v>40817</v>
      </c>
      <c r="B20" s="52">
        <v>4050.0307937399998</v>
      </c>
      <c r="C20" s="52">
        <f t="shared" si="1"/>
        <v>527.47064551999995</v>
      </c>
      <c r="D20" s="52">
        <f t="shared" si="0"/>
        <v>748.81670288999999</v>
      </c>
      <c r="E20" s="52">
        <f t="shared" si="0"/>
        <v>2773.7434453299998</v>
      </c>
      <c r="F20" s="52">
        <v>1245.2640670799999</v>
      </c>
      <c r="G20" s="52">
        <v>418.20507909999998</v>
      </c>
      <c r="H20" s="52">
        <v>379.01755931999998</v>
      </c>
      <c r="I20" s="52">
        <v>448.04142866000001</v>
      </c>
      <c r="J20" s="52">
        <v>2804.7667266600001</v>
      </c>
      <c r="K20" s="52">
        <v>109.26556642</v>
      </c>
      <c r="L20" s="52">
        <v>369.79914357000001</v>
      </c>
      <c r="M20" s="52">
        <v>2325.7020166699999</v>
      </c>
      <c r="N20" s="52"/>
      <c r="O20" s="52"/>
      <c r="P20" s="52"/>
      <c r="Q20" s="52"/>
    </row>
    <row r="21" spans="1:17" ht="12.75" hidden="1" customHeight="1" outlineLevel="1">
      <c r="A21" s="12">
        <v>40848</v>
      </c>
      <c r="B21" s="52">
        <v>3961.1453159299999</v>
      </c>
      <c r="C21" s="52">
        <f t="shared" si="1"/>
        <v>531.63811952000003</v>
      </c>
      <c r="D21" s="52">
        <f t="shared" si="0"/>
        <v>744.10013591000006</v>
      </c>
      <c r="E21" s="52">
        <f t="shared" si="0"/>
        <v>2685.4070604999997</v>
      </c>
      <c r="F21" s="52">
        <v>1261.19618934</v>
      </c>
      <c r="G21" s="52">
        <v>420.60563049000001</v>
      </c>
      <c r="H21" s="52">
        <v>386.26873585999999</v>
      </c>
      <c r="I21" s="52">
        <v>454.32182298999999</v>
      </c>
      <c r="J21" s="52">
        <v>2699.9491265900001</v>
      </c>
      <c r="K21" s="52">
        <v>111.03248902999999</v>
      </c>
      <c r="L21" s="52">
        <v>357.83140005000001</v>
      </c>
      <c r="M21" s="52">
        <v>2231.0852375099998</v>
      </c>
      <c r="N21" s="52"/>
      <c r="O21" s="52"/>
      <c r="P21" s="52"/>
      <c r="Q21" s="52"/>
    </row>
    <row r="22" spans="1:17" ht="12.75" hidden="1" customHeight="1" outlineLevel="1">
      <c r="A22" s="12">
        <v>40878</v>
      </c>
      <c r="B22" s="52">
        <v>3720.2290487300002</v>
      </c>
      <c r="C22" s="52">
        <f t="shared" si="1"/>
        <v>520.25235652000003</v>
      </c>
      <c r="D22" s="52">
        <f t="shared" si="0"/>
        <v>697.72068669000009</v>
      </c>
      <c r="E22" s="52">
        <f t="shared" si="0"/>
        <v>2502.2560055200001</v>
      </c>
      <c r="F22" s="52">
        <v>1240.24517816</v>
      </c>
      <c r="G22" s="52">
        <v>418.09610393000003</v>
      </c>
      <c r="H22" s="52">
        <v>367.46561643000001</v>
      </c>
      <c r="I22" s="52">
        <v>454.68345779999999</v>
      </c>
      <c r="J22" s="52">
        <v>2479.9838705699999</v>
      </c>
      <c r="K22" s="52">
        <v>102.15625258999999</v>
      </c>
      <c r="L22" s="52">
        <v>330.25507026000002</v>
      </c>
      <c r="M22" s="52">
        <v>2047.5725477200001</v>
      </c>
      <c r="N22" s="52"/>
      <c r="O22" s="52"/>
      <c r="P22" s="52"/>
      <c r="Q22" s="52"/>
    </row>
    <row r="23" spans="1:17" ht="12.75" hidden="1" customHeight="1" outlineLevel="1">
      <c r="A23" s="12">
        <v>40909</v>
      </c>
      <c r="B23" s="52">
        <v>3684.7458610200001</v>
      </c>
      <c r="C23" s="52">
        <f t="shared" si="1"/>
        <v>519.85807936000003</v>
      </c>
      <c r="D23" s="52">
        <f t="shared" si="0"/>
        <v>691.52275882999993</v>
      </c>
      <c r="E23" s="52">
        <f t="shared" si="0"/>
        <v>2473.3650228300003</v>
      </c>
      <c r="F23" s="52">
        <v>1240.3402553400001</v>
      </c>
      <c r="G23" s="52">
        <v>417.98924061000002</v>
      </c>
      <c r="H23" s="52">
        <v>366.77906157000001</v>
      </c>
      <c r="I23" s="52">
        <v>455.57195316000002</v>
      </c>
      <c r="J23" s="52">
        <v>2444.40560568</v>
      </c>
      <c r="K23" s="52">
        <v>101.86883874999999</v>
      </c>
      <c r="L23" s="52">
        <v>324.74369725999998</v>
      </c>
      <c r="M23" s="52">
        <v>2017.79306967</v>
      </c>
      <c r="N23" s="52"/>
      <c r="O23" s="52"/>
      <c r="P23" s="52"/>
      <c r="Q23" s="52"/>
    </row>
    <row r="24" spans="1:17" ht="12.75" hidden="1" customHeight="1" outlineLevel="1">
      <c r="A24" s="12">
        <v>40940</v>
      </c>
      <c r="B24" s="52">
        <v>3651.8724596299999</v>
      </c>
      <c r="C24" s="52">
        <f t="shared" si="1"/>
        <v>517.38982676000001</v>
      </c>
      <c r="D24" s="52">
        <f t="shared" si="0"/>
        <v>684.56212898000001</v>
      </c>
      <c r="E24" s="52">
        <f t="shared" si="0"/>
        <v>2449.92050389</v>
      </c>
      <c r="F24" s="52">
        <v>1248.9721915</v>
      </c>
      <c r="G24" s="52">
        <v>419.32810540000003</v>
      </c>
      <c r="H24" s="52">
        <v>371.88022835999999</v>
      </c>
      <c r="I24" s="52">
        <v>457.76385773999999</v>
      </c>
      <c r="J24" s="52">
        <v>2402.9002681299999</v>
      </c>
      <c r="K24" s="52">
        <v>98.061721360000007</v>
      </c>
      <c r="L24" s="52">
        <v>312.68190062000002</v>
      </c>
      <c r="M24" s="52">
        <v>1992.1566461499999</v>
      </c>
      <c r="N24" s="52"/>
      <c r="O24" s="52"/>
      <c r="P24" s="52"/>
      <c r="Q24" s="52"/>
    </row>
    <row r="25" spans="1:17" ht="12.75" hidden="1" customHeight="1" outlineLevel="1">
      <c r="A25" s="12">
        <v>40969</v>
      </c>
      <c r="B25" s="52">
        <v>3598.9343241400002</v>
      </c>
      <c r="C25" s="52">
        <f t="shared" si="1"/>
        <v>510.05079196000003</v>
      </c>
      <c r="D25" s="52">
        <f t="shared" si="0"/>
        <v>685.47034033</v>
      </c>
      <c r="E25" s="52">
        <f t="shared" si="0"/>
        <v>2403.4131918500002</v>
      </c>
      <c r="F25" s="52">
        <v>1265.4574128700001</v>
      </c>
      <c r="G25" s="52">
        <v>427.31671999000002</v>
      </c>
      <c r="H25" s="52">
        <v>382.10496095000002</v>
      </c>
      <c r="I25" s="52">
        <v>456.03573193</v>
      </c>
      <c r="J25" s="52">
        <v>2333.4769112700001</v>
      </c>
      <c r="K25" s="52">
        <v>82.734071970000002</v>
      </c>
      <c r="L25" s="52">
        <v>303.36537937999998</v>
      </c>
      <c r="M25" s="52">
        <v>1947.3774599200001</v>
      </c>
      <c r="N25" s="52"/>
      <c r="O25" s="52"/>
      <c r="P25" s="52"/>
      <c r="Q25" s="52"/>
    </row>
    <row r="26" spans="1:17" ht="12.75" hidden="1" customHeight="1" outlineLevel="1">
      <c r="A26" s="12">
        <v>41000</v>
      </c>
      <c r="B26" s="52">
        <v>3532.1953262799998</v>
      </c>
      <c r="C26" s="52">
        <f t="shared" si="1"/>
        <v>508.01781586000004</v>
      </c>
      <c r="D26" s="52">
        <f t="shared" si="0"/>
        <v>672.85908074000008</v>
      </c>
      <c r="E26" s="52">
        <f t="shared" si="0"/>
        <v>2351.31842968</v>
      </c>
      <c r="F26" s="52">
        <v>1267.0126242399999</v>
      </c>
      <c r="G26" s="52">
        <v>427.50438528000001</v>
      </c>
      <c r="H26" s="52">
        <v>385.68712245</v>
      </c>
      <c r="I26" s="52">
        <v>453.82111651000002</v>
      </c>
      <c r="J26" s="52">
        <v>2265.1827020400001</v>
      </c>
      <c r="K26" s="52">
        <v>80.513430580000005</v>
      </c>
      <c r="L26" s="52">
        <v>287.17195829000002</v>
      </c>
      <c r="M26" s="52">
        <v>1897.4973131700001</v>
      </c>
      <c r="N26" s="52"/>
      <c r="O26" s="52"/>
      <c r="P26" s="52"/>
      <c r="Q26" s="52"/>
    </row>
    <row r="27" spans="1:17" ht="12.75" hidden="1" customHeight="1" outlineLevel="1">
      <c r="A27" s="12">
        <v>41030</v>
      </c>
      <c r="B27" s="52">
        <v>3497.4418848999999</v>
      </c>
      <c r="C27" s="52">
        <f t="shared" si="1"/>
        <v>519.33732988999998</v>
      </c>
      <c r="D27" s="52">
        <f t="shared" si="1"/>
        <v>674.26346648000003</v>
      </c>
      <c r="E27" s="52">
        <f t="shared" si="1"/>
        <v>2303.84108853</v>
      </c>
      <c r="F27" s="52">
        <v>1287.96884686</v>
      </c>
      <c r="G27" s="52">
        <v>439.73447705000001</v>
      </c>
      <c r="H27" s="52">
        <v>391.86726694999999</v>
      </c>
      <c r="I27" s="52">
        <v>456.36710285999999</v>
      </c>
      <c r="J27" s="52">
        <v>2209.4730380400001</v>
      </c>
      <c r="K27" s="52">
        <v>79.602852839999997</v>
      </c>
      <c r="L27" s="52">
        <v>282.39619952999999</v>
      </c>
      <c r="M27" s="52">
        <v>1847.47398567</v>
      </c>
      <c r="N27" s="52"/>
      <c r="O27" s="52"/>
      <c r="P27" s="52"/>
      <c r="Q27" s="52"/>
    </row>
    <row r="28" spans="1:17" ht="12.75" hidden="1" customHeight="1" outlineLevel="1">
      <c r="A28" s="12">
        <v>41061</v>
      </c>
      <c r="B28" s="52">
        <v>3467.3516224999998</v>
      </c>
      <c r="C28" s="52">
        <f t="shared" si="1"/>
        <v>514.35074731999998</v>
      </c>
      <c r="D28" s="52">
        <f t="shared" si="1"/>
        <v>685.44631718999995</v>
      </c>
      <c r="E28" s="52">
        <f t="shared" si="1"/>
        <v>2267.5545579899999</v>
      </c>
      <c r="F28" s="52">
        <v>1299.81789639</v>
      </c>
      <c r="G28" s="52">
        <v>437.51031081999997</v>
      </c>
      <c r="H28" s="52">
        <v>402.81129498000001</v>
      </c>
      <c r="I28" s="52">
        <v>459.49629059</v>
      </c>
      <c r="J28" s="52">
        <v>2167.5337261099999</v>
      </c>
      <c r="K28" s="52">
        <v>76.840436499999996</v>
      </c>
      <c r="L28" s="52">
        <v>282.63502220999999</v>
      </c>
      <c r="M28" s="52">
        <v>1808.0582674</v>
      </c>
      <c r="N28" s="52"/>
      <c r="O28" s="52"/>
      <c r="P28" s="52"/>
      <c r="Q28" s="52"/>
    </row>
    <row r="29" spans="1:17" ht="12.75" hidden="1" customHeight="1" outlineLevel="1">
      <c r="A29" s="12">
        <v>41091</v>
      </c>
      <c r="B29" s="52">
        <v>3448.53131493</v>
      </c>
      <c r="C29" s="52">
        <f t="shared" si="1"/>
        <v>516.73629561000007</v>
      </c>
      <c r="D29" s="52">
        <f t="shared" si="1"/>
        <v>684.93789249999998</v>
      </c>
      <c r="E29" s="52">
        <f t="shared" si="1"/>
        <v>2246.8571268199998</v>
      </c>
      <c r="F29" s="52">
        <v>1310.3424338699999</v>
      </c>
      <c r="G29" s="52">
        <v>441.07319150000001</v>
      </c>
      <c r="H29" s="52">
        <v>403.83593918999998</v>
      </c>
      <c r="I29" s="52">
        <v>465.43330318</v>
      </c>
      <c r="J29" s="52">
        <v>2138.1888810599999</v>
      </c>
      <c r="K29" s="52">
        <v>75.663104110000006</v>
      </c>
      <c r="L29" s="52">
        <v>281.10195331</v>
      </c>
      <c r="M29" s="52">
        <v>1781.4238236399999</v>
      </c>
      <c r="N29" s="52"/>
      <c r="O29" s="52"/>
      <c r="P29" s="52"/>
      <c r="Q29" s="52"/>
    </row>
    <row r="30" spans="1:17" ht="12.75" hidden="1" customHeight="1" outlineLevel="1">
      <c r="A30" s="12">
        <v>41122</v>
      </c>
      <c r="B30" s="52">
        <v>3415.61243337</v>
      </c>
      <c r="C30" s="52">
        <f t="shared" si="1"/>
        <v>527.73771577999992</v>
      </c>
      <c r="D30" s="52">
        <f t="shared" si="1"/>
        <v>669.35370966000005</v>
      </c>
      <c r="E30" s="52">
        <f t="shared" si="1"/>
        <v>2218.52100793</v>
      </c>
      <c r="F30" s="52">
        <v>1322.80456157</v>
      </c>
      <c r="G30" s="52">
        <v>452.69642442999998</v>
      </c>
      <c r="H30" s="52">
        <v>400.15670858999999</v>
      </c>
      <c r="I30" s="52">
        <v>469.95142855</v>
      </c>
      <c r="J30" s="52">
        <v>2092.8078718000002</v>
      </c>
      <c r="K30" s="52">
        <v>75.041291349999995</v>
      </c>
      <c r="L30" s="52">
        <v>269.19700107</v>
      </c>
      <c r="M30" s="52">
        <v>1748.5695793800001</v>
      </c>
      <c r="N30" s="52"/>
      <c r="O30" s="52"/>
      <c r="P30" s="52"/>
      <c r="Q30" s="52"/>
    </row>
    <row r="31" spans="1:17" ht="12.75" hidden="1" customHeight="1" outlineLevel="1">
      <c r="A31" s="12">
        <v>41153</v>
      </c>
      <c r="B31" s="52">
        <v>3301.5299059700001</v>
      </c>
      <c r="C31" s="52">
        <f t="shared" si="1"/>
        <v>528.19840950000003</v>
      </c>
      <c r="D31" s="52">
        <f t="shared" si="1"/>
        <v>650.22792647999995</v>
      </c>
      <c r="E31" s="52">
        <f t="shared" si="1"/>
        <v>2123.1035699899999</v>
      </c>
      <c r="F31" s="52">
        <v>1296.39225156</v>
      </c>
      <c r="G31" s="52">
        <v>453.54116116</v>
      </c>
      <c r="H31" s="52">
        <v>392.18759722999999</v>
      </c>
      <c r="I31" s="52">
        <v>450.66349316999998</v>
      </c>
      <c r="J31" s="52">
        <v>2005.1376544100001</v>
      </c>
      <c r="K31" s="52">
        <v>74.657248339999995</v>
      </c>
      <c r="L31" s="52">
        <v>258.04032925000001</v>
      </c>
      <c r="M31" s="52">
        <v>1672.4400768200001</v>
      </c>
      <c r="N31" s="52"/>
      <c r="O31" s="52"/>
      <c r="P31" s="52"/>
      <c r="Q31" s="52"/>
    </row>
    <row r="32" spans="1:17" ht="12.75" hidden="1" customHeight="1" outlineLevel="1">
      <c r="A32" s="12">
        <v>41183</v>
      </c>
      <c r="B32" s="52">
        <v>3295.0726163700001</v>
      </c>
      <c r="C32" s="52">
        <f t="shared" si="1"/>
        <v>549.03233220000004</v>
      </c>
      <c r="D32" s="52">
        <f t="shared" si="1"/>
        <v>650.613969</v>
      </c>
      <c r="E32" s="52">
        <f t="shared" si="1"/>
        <v>2095.4263151699997</v>
      </c>
      <c r="F32" s="52">
        <v>1309.4403448</v>
      </c>
      <c r="G32" s="52">
        <v>465.17001723999999</v>
      </c>
      <c r="H32" s="52">
        <v>394.38840814000002</v>
      </c>
      <c r="I32" s="52">
        <v>449.88191941999997</v>
      </c>
      <c r="J32" s="52">
        <v>1985.6322715700001</v>
      </c>
      <c r="K32" s="52">
        <v>83.862314960000006</v>
      </c>
      <c r="L32" s="52">
        <v>256.22556085999997</v>
      </c>
      <c r="M32" s="52">
        <v>1645.5443957499999</v>
      </c>
      <c r="N32" s="52"/>
      <c r="O32" s="52"/>
      <c r="P32" s="52"/>
      <c r="Q32" s="52"/>
    </row>
    <row r="33" spans="1:17" ht="12.75" hidden="1" customHeight="1" outlineLevel="1">
      <c r="A33" s="12">
        <v>41214</v>
      </c>
      <c r="B33" s="52">
        <v>3267.8818352200001</v>
      </c>
      <c r="C33" s="52">
        <f t="shared" si="1"/>
        <v>547.52234141999998</v>
      </c>
      <c r="D33" s="52">
        <f t="shared" si="1"/>
        <v>649.77522316</v>
      </c>
      <c r="E33" s="52">
        <f t="shared" si="1"/>
        <v>2070.5842706399999</v>
      </c>
      <c r="F33" s="52">
        <v>1311.98406254</v>
      </c>
      <c r="G33" s="52">
        <v>467.45740897000002</v>
      </c>
      <c r="H33" s="52">
        <v>395.89594942999997</v>
      </c>
      <c r="I33" s="52">
        <v>448.63070413999998</v>
      </c>
      <c r="J33" s="52">
        <v>1955.8977726799999</v>
      </c>
      <c r="K33" s="52">
        <v>80.064932450000001</v>
      </c>
      <c r="L33" s="52">
        <v>253.87927372999999</v>
      </c>
      <c r="M33" s="52">
        <v>1621.9535665000001</v>
      </c>
      <c r="N33" s="52"/>
      <c r="O33" s="52"/>
      <c r="P33" s="52"/>
      <c r="Q33" s="52"/>
    </row>
    <row r="34" spans="1:17" ht="12.75" hidden="1" customHeight="1" outlineLevel="1">
      <c r="A34" s="12">
        <v>41244</v>
      </c>
      <c r="B34" s="52">
        <v>3220.6205534000001</v>
      </c>
      <c r="C34" s="52">
        <f t="shared" si="1"/>
        <v>541.34345889999997</v>
      </c>
      <c r="D34" s="52">
        <f t="shared" si="1"/>
        <v>646.44902453999998</v>
      </c>
      <c r="E34" s="52">
        <f t="shared" si="1"/>
        <v>2032.82806996</v>
      </c>
      <c r="F34" s="52">
        <v>1323.14926105</v>
      </c>
      <c r="G34" s="52">
        <v>470.52768615999997</v>
      </c>
      <c r="H34" s="52">
        <v>401.53965604000001</v>
      </c>
      <c r="I34" s="52">
        <v>451.08191885000002</v>
      </c>
      <c r="J34" s="52">
        <v>1897.4712923500001</v>
      </c>
      <c r="K34" s="52">
        <v>70.81577274</v>
      </c>
      <c r="L34" s="52">
        <v>244.9093685</v>
      </c>
      <c r="M34" s="52">
        <v>1581.74615111</v>
      </c>
      <c r="N34" s="52"/>
      <c r="O34" s="52"/>
      <c r="P34" s="52"/>
      <c r="Q34" s="52"/>
    </row>
    <row r="35" spans="1:17" ht="12.75" hidden="1" customHeight="1" outlineLevel="1">
      <c r="A35" s="12">
        <v>41275</v>
      </c>
      <c r="B35" s="52">
        <v>3200.78488079</v>
      </c>
      <c r="C35" s="52">
        <f t="shared" si="1"/>
        <v>551.31638754000005</v>
      </c>
      <c r="D35" s="52">
        <f t="shared" si="1"/>
        <v>637.02162612999996</v>
      </c>
      <c r="E35" s="52">
        <f t="shared" si="1"/>
        <v>2012.44686712</v>
      </c>
      <c r="F35" s="52">
        <v>1326.1033870399999</v>
      </c>
      <c r="G35" s="52">
        <v>480.48241937</v>
      </c>
      <c r="H35" s="52">
        <v>392.94049361999998</v>
      </c>
      <c r="I35" s="52">
        <v>452.68047404999999</v>
      </c>
      <c r="J35" s="52">
        <v>1874.6814937500001</v>
      </c>
      <c r="K35" s="52">
        <v>70.833968170000006</v>
      </c>
      <c r="L35" s="52">
        <v>244.08113251</v>
      </c>
      <c r="M35" s="52">
        <v>1559.76639307</v>
      </c>
      <c r="N35" s="52"/>
      <c r="O35" s="52"/>
      <c r="P35" s="52"/>
      <c r="Q35" s="52"/>
    </row>
    <row r="36" spans="1:17" ht="12.75" hidden="1" customHeight="1" outlineLevel="1">
      <c r="A36" s="12">
        <v>41306</v>
      </c>
      <c r="B36" s="52">
        <v>3183.0224076700001</v>
      </c>
      <c r="C36" s="52">
        <f t="shared" si="1"/>
        <v>751.24525298999993</v>
      </c>
      <c r="D36" s="52">
        <f t="shared" si="1"/>
        <v>531.81117872000004</v>
      </c>
      <c r="E36" s="52">
        <f t="shared" si="1"/>
        <v>1899.9659759600002</v>
      </c>
      <c r="F36" s="52">
        <v>1328.70329244</v>
      </c>
      <c r="G36" s="52">
        <v>502.83533428999999</v>
      </c>
      <c r="H36" s="52">
        <v>387.91198003</v>
      </c>
      <c r="I36" s="52">
        <v>437.95597812</v>
      </c>
      <c r="J36" s="52">
        <v>1854.3191152300001</v>
      </c>
      <c r="K36" s="52">
        <v>248.40991869999999</v>
      </c>
      <c r="L36" s="52">
        <v>143.89919868999999</v>
      </c>
      <c r="M36" s="52">
        <v>1462.0099978400001</v>
      </c>
      <c r="N36" s="52"/>
      <c r="O36" s="52"/>
      <c r="P36" s="52"/>
      <c r="Q36" s="52"/>
    </row>
    <row r="37" spans="1:17" ht="12.75" hidden="1" customHeight="1" outlineLevel="1">
      <c r="A37" s="12">
        <v>41334</v>
      </c>
      <c r="B37" s="52">
        <v>3180.8651031999998</v>
      </c>
      <c r="C37" s="52">
        <f t="shared" si="1"/>
        <v>772.76505844999997</v>
      </c>
      <c r="D37" s="52">
        <f t="shared" si="1"/>
        <v>525.28542861000005</v>
      </c>
      <c r="E37" s="52">
        <f t="shared" si="1"/>
        <v>1882.81461614</v>
      </c>
      <c r="F37" s="52">
        <v>1343.3265446400001</v>
      </c>
      <c r="G37" s="52">
        <v>515.97980300999996</v>
      </c>
      <c r="H37" s="52">
        <v>388.94737249000002</v>
      </c>
      <c r="I37" s="52">
        <v>438.39936913999998</v>
      </c>
      <c r="J37" s="52">
        <v>1837.53855856</v>
      </c>
      <c r="K37" s="52">
        <v>256.78525544000001</v>
      </c>
      <c r="L37" s="52">
        <v>136.33805612</v>
      </c>
      <c r="M37" s="52">
        <v>1444.4152469999999</v>
      </c>
      <c r="N37" s="52"/>
      <c r="O37" s="52"/>
      <c r="P37" s="52"/>
      <c r="Q37" s="52"/>
    </row>
    <row r="38" spans="1:17" ht="12.75" hidden="1" customHeight="1" outlineLevel="1">
      <c r="A38" s="12">
        <v>41365</v>
      </c>
      <c r="B38" s="52">
        <v>3182.0928821000002</v>
      </c>
      <c r="C38" s="52">
        <f t="shared" si="1"/>
        <v>798.55480277000004</v>
      </c>
      <c r="D38" s="52">
        <f t="shared" si="1"/>
        <v>515.02774941000007</v>
      </c>
      <c r="E38" s="52">
        <f t="shared" si="1"/>
        <v>1868.51032992</v>
      </c>
      <c r="F38" s="52">
        <v>1366.85882511</v>
      </c>
      <c r="G38" s="52">
        <v>540.26219000000003</v>
      </c>
      <c r="H38" s="52">
        <v>387.63651469000001</v>
      </c>
      <c r="I38" s="52">
        <v>438.96012042000001</v>
      </c>
      <c r="J38" s="52">
        <v>1815.23405699</v>
      </c>
      <c r="K38" s="52">
        <v>258.29261277000001</v>
      </c>
      <c r="L38" s="52">
        <v>127.39123472</v>
      </c>
      <c r="M38" s="52">
        <v>1429.5502094999999</v>
      </c>
      <c r="N38" s="52"/>
      <c r="O38" s="52"/>
      <c r="P38" s="52"/>
      <c r="Q38" s="52"/>
    </row>
    <row r="39" spans="1:17" ht="12.75" hidden="1" customHeight="1" outlineLevel="1">
      <c r="A39" s="12">
        <v>41395</v>
      </c>
      <c r="B39" s="52">
        <v>3165.3469992400001</v>
      </c>
      <c r="C39" s="52">
        <f t="shared" si="1"/>
        <v>806.94773515999998</v>
      </c>
      <c r="D39" s="52">
        <f t="shared" si="1"/>
        <v>517.08991629000002</v>
      </c>
      <c r="E39" s="52">
        <f t="shared" si="1"/>
        <v>1841.3093477899999</v>
      </c>
      <c r="F39" s="52">
        <v>1372.3575469699999</v>
      </c>
      <c r="G39" s="52">
        <v>545.55098459999999</v>
      </c>
      <c r="H39" s="52">
        <v>389.84224811000001</v>
      </c>
      <c r="I39" s="52">
        <v>436.96431425999998</v>
      </c>
      <c r="J39" s="52">
        <v>1792.9894522699999</v>
      </c>
      <c r="K39" s="52">
        <v>261.39675055999999</v>
      </c>
      <c r="L39" s="52">
        <v>127.24766818000001</v>
      </c>
      <c r="M39" s="52">
        <v>1404.3450335299999</v>
      </c>
      <c r="N39" s="52"/>
      <c r="O39" s="52"/>
      <c r="P39" s="52"/>
      <c r="Q39" s="52"/>
    </row>
    <row r="40" spans="1:17" ht="12.75" hidden="1" customHeight="1" outlineLevel="1">
      <c r="A40" s="12">
        <v>41426</v>
      </c>
      <c r="B40" s="52">
        <v>3145.7074689900001</v>
      </c>
      <c r="C40" s="52">
        <f t="shared" si="1"/>
        <v>808.01879811000003</v>
      </c>
      <c r="D40" s="52">
        <f t="shared" si="1"/>
        <v>516.73098568</v>
      </c>
      <c r="E40" s="52">
        <f t="shared" si="1"/>
        <v>1820.9576852</v>
      </c>
      <c r="F40" s="52">
        <v>1377.94242583</v>
      </c>
      <c r="G40" s="52">
        <v>544.09242984000002</v>
      </c>
      <c r="H40" s="52">
        <v>393.81206500000002</v>
      </c>
      <c r="I40" s="52">
        <v>440.03793099000001</v>
      </c>
      <c r="J40" s="52">
        <v>1767.76504316</v>
      </c>
      <c r="K40" s="52">
        <v>263.92636827000001</v>
      </c>
      <c r="L40" s="52">
        <v>122.91892068</v>
      </c>
      <c r="M40" s="52">
        <v>1380.9197542100001</v>
      </c>
      <c r="N40" s="52"/>
      <c r="O40" s="52"/>
      <c r="P40" s="52"/>
      <c r="Q40" s="52"/>
    </row>
    <row r="41" spans="1:17" ht="12.75" hidden="1" customHeight="1" outlineLevel="1">
      <c r="A41" s="12">
        <v>41456</v>
      </c>
      <c r="B41" s="52">
        <v>3133.92817616</v>
      </c>
      <c r="C41" s="52">
        <f t="shared" si="1"/>
        <v>821.34461833</v>
      </c>
      <c r="D41" s="52">
        <f t="shared" si="1"/>
        <v>520.57667494999998</v>
      </c>
      <c r="E41" s="52">
        <f t="shared" si="1"/>
        <v>1792.0068828800001</v>
      </c>
      <c r="F41" s="52">
        <v>1397.6659126899999</v>
      </c>
      <c r="G41" s="52">
        <v>555.76757559999999</v>
      </c>
      <c r="H41" s="52">
        <v>398.71667480000002</v>
      </c>
      <c r="I41" s="52">
        <v>443.18166229000002</v>
      </c>
      <c r="J41" s="52">
        <v>1736.2622634700001</v>
      </c>
      <c r="K41" s="52">
        <v>265.57704273000002</v>
      </c>
      <c r="L41" s="52">
        <v>121.86000015</v>
      </c>
      <c r="M41" s="52">
        <v>1348.8252205900001</v>
      </c>
      <c r="N41" s="52"/>
      <c r="O41" s="52"/>
      <c r="P41" s="52"/>
      <c r="Q41" s="52"/>
    </row>
    <row r="42" spans="1:17" ht="12.75" hidden="1" customHeight="1" outlineLevel="1">
      <c r="A42" s="12">
        <v>41487</v>
      </c>
      <c r="B42" s="52">
        <v>3123.7528973100002</v>
      </c>
      <c r="C42" s="52">
        <f t="shared" si="1"/>
        <v>833.42947474000005</v>
      </c>
      <c r="D42" s="52">
        <f t="shared" si="1"/>
        <v>514.43010353</v>
      </c>
      <c r="E42" s="52">
        <f t="shared" si="1"/>
        <v>1775.8933190399998</v>
      </c>
      <c r="F42" s="52">
        <v>1406.3198927999999</v>
      </c>
      <c r="G42" s="52">
        <v>566.88143389000004</v>
      </c>
      <c r="H42" s="52">
        <v>396.13191539000002</v>
      </c>
      <c r="I42" s="52">
        <v>443.30654351999999</v>
      </c>
      <c r="J42" s="52">
        <v>1717.43300451</v>
      </c>
      <c r="K42" s="52">
        <v>266.54804085000001</v>
      </c>
      <c r="L42" s="52">
        <v>118.29818813999999</v>
      </c>
      <c r="M42" s="52">
        <v>1332.5867755199999</v>
      </c>
      <c r="N42" s="52"/>
      <c r="O42" s="52"/>
      <c r="P42" s="52"/>
      <c r="Q42" s="52"/>
    </row>
    <row r="43" spans="1:17" ht="12.75" hidden="1" customHeight="1" outlineLevel="1">
      <c r="A43" s="12">
        <v>41518</v>
      </c>
      <c r="B43" s="52">
        <v>3123.1196809200001</v>
      </c>
      <c r="C43" s="52">
        <f t="shared" si="1"/>
        <v>834.54291732000002</v>
      </c>
      <c r="D43" s="52">
        <f t="shared" si="1"/>
        <v>524.87005773999999</v>
      </c>
      <c r="E43" s="52">
        <f t="shared" si="1"/>
        <v>1763.7067058600001</v>
      </c>
      <c r="F43" s="52">
        <v>1429.2747769800001</v>
      </c>
      <c r="G43" s="52">
        <v>575.63158622000003</v>
      </c>
      <c r="H43" s="52">
        <v>406.18060241000001</v>
      </c>
      <c r="I43" s="52">
        <v>447.46258834999998</v>
      </c>
      <c r="J43" s="52">
        <v>1693.84490394</v>
      </c>
      <c r="K43" s="52">
        <v>258.91133109999998</v>
      </c>
      <c r="L43" s="52">
        <v>118.68945533</v>
      </c>
      <c r="M43" s="52">
        <v>1316.24411751</v>
      </c>
      <c r="N43" s="52"/>
      <c r="O43" s="52"/>
      <c r="P43" s="52"/>
      <c r="Q43" s="52"/>
    </row>
    <row r="44" spans="1:17" ht="12.75" hidden="1" customHeight="1" outlineLevel="1">
      <c r="A44" s="12">
        <v>41548</v>
      </c>
      <c r="B44" s="52">
        <v>3123.1535372899998</v>
      </c>
      <c r="C44" s="52">
        <f t="shared" si="1"/>
        <v>842.69077800000002</v>
      </c>
      <c r="D44" s="52">
        <f t="shared" si="1"/>
        <v>539.52112256999999</v>
      </c>
      <c r="E44" s="52">
        <f t="shared" si="1"/>
        <v>1740.9416367199999</v>
      </c>
      <c r="F44" s="52">
        <v>1449.46836633</v>
      </c>
      <c r="G44" s="52">
        <v>590.19306009000002</v>
      </c>
      <c r="H44" s="52">
        <v>410.25618915000001</v>
      </c>
      <c r="I44" s="52">
        <v>449.01911709000001</v>
      </c>
      <c r="J44" s="52">
        <v>1673.6851709600001</v>
      </c>
      <c r="K44" s="52">
        <v>252.49771791000001</v>
      </c>
      <c r="L44" s="52">
        <v>129.26493342000001</v>
      </c>
      <c r="M44" s="52">
        <v>1291.9225196299999</v>
      </c>
      <c r="N44" s="52"/>
      <c r="O44" s="52"/>
      <c r="P44" s="52"/>
      <c r="Q44" s="52"/>
    </row>
    <row r="45" spans="1:17" ht="12.75" hidden="1" customHeight="1" outlineLevel="1">
      <c r="A45" s="12">
        <v>41579</v>
      </c>
      <c r="B45" s="52">
        <v>3077.79390797</v>
      </c>
      <c r="C45" s="52">
        <f t="shared" si="1"/>
        <v>825.69996691000006</v>
      </c>
      <c r="D45" s="52">
        <f t="shared" si="1"/>
        <v>533.67647048000003</v>
      </c>
      <c r="E45" s="52">
        <f t="shared" si="1"/>
        <v>1718.4174705799999</v>
      </c>
      <c r="F45" s="52">
        <v>1458.1692672700001</v>
      </c>
      <c r="G45" s="52">
        <v>594.11551253000005</v>
      </c>
      <c r="H45" s="52">
        <v>415.00090268999998</v>
      </c>
      <c r="I45" s="52">
        <v>449.05285205000001</v>
      </c>
      <c r="J45" s="52">
        <v>1619.6246407000001</v>
      </c>
      <c r="K45" s="52">
        <v>231.58445438000001</v>
      </c>
      <c r="L45" s="52">
        <v>118.67556779</v>
      </c>
      <c r="M45" s="52">
        <v>1269.3646185299999</v>
      </c>
      <c r="N45" s="52"/>
      <c r="O45" s="52"/>
      <c r="P45" s="52"/>
      <c r="Q45" s="52"/>
    </row>
    <row r="46" spans="1:17" ht="12.75" hidden="1" customHeight="1" outlineLevel="1">
      <c r="A46" s="12">
        <v>41609</v>
      </c>
      <c r="B46" s="52">
        <v>3047.7316719300002</v>
      </c>
      <c r="C46" s="52">
        <f t="shared" si="1"/>
        <v>829.48744133000002</v>
      </c>
      <c r="D46" s="52">
        <f t="shared" si="1"/>
        <v>540.53098647000002</v>
      </c>
      <c r="E46" s="52">
        <f t="shared" si="1"/>
        <v>1677.71324413</v>
      </c>
      <c r="F46" s="52">
        <v>1474.04876446</v>
      </c>
      <c r="G46" s="52">
        <v>599.05332532</v>
      </c>
      <c r="H46" s="52">
        <v>426.04553879999997</v>
      </c>
      <c r="I46" s="52">
        <v>448.94990034</v>
      </c>
      <c r="J46" s="52">
        <v>1573.6829074699999</v>
      </c>
      <c r="K46" s="52">
        <v>230.43411601</v>
      </c>
      <c r="L46" s="52">
        <v>114.48544767</v>
      </c>
      <c r="M46" s="52">
        <v>1228.7633437899999</v>
      </c>
      <c r="N46" s="52"/>
      <c r="O46" s="52"/>
      <c r="P46" s="52"/>
      <c r="Q46" s="52"/>
    </row>
    <row r="47" spans="1:17" ht="12.75" hidden="1" customHeight="1" outlineLevel="1">
      <c r="A47" s="12">
        <v>41640</v>
      </c>
      <c r="B47" s="52">
        <v>3044.38143932</v>
      </c>
      <c r="C47" s="52">
        <f t="shared" si="1"/>
        <v>846.34865539999998</v>
      </c>
      <c r="D47" s="52">
        <f t="shared" si="1"/>
        <v>540.85367111999994</v>
      </c>
      <c r="E47" s="52">
        <f t="shared" si="1"/>
        <v>1657.1791128</v>
      </c>
      <c r="F47" s="52">
        <v>1487.11891036</v>
      </c>
      <c r="G47" s="52">
        <v>612.9399952</v>
      </c>
      <c r="H47" s="52">
        <v>427.23421117999999</v>
      </c>
      <c r="I47" s="52">
        <v>446.94470397999999</v>
      </c>
      <c r="J47" s="52">
        <v>1557.2625289600001</v>
      </c>
      <c r="K47" s="52">
        <v>233.40866020000001</v>
      </c>
      <c r="L47" s="52">
        <v>113.61945994</v>
      </c>
      <c r="M47" s="52">
        <v>1210.23440882</v>
      </c>
      <c r="N47" s="52"/>
      <c r="O47" s="52"/>
      <c r="P47" s="52"/>
      <c r="Q47" s="52"/>
    </row>
    <row r="48" spans="1:17" ht="12.75" hidden="1" customHeight="1" outlineLevel="1">
      <c r="A48" s="12">
        <v>41671</v>
      </c>
      <c r="B48" s="52">
        <v>3428.6028435500002</v>
      </c>
      <c r="C48" s="52">
        <f t="shared" si="1"/>
        <v>855.56837885000004</v>
      </c>
      <c r="D48" s="52">
        <f t="shared" si="1"/>
        <v>727.41336524999997</v>
      </c>
      <c r="E48" s="52">
        <f t="shared" si="1"/>
        <v>1845.6210994500002</v>
      </c>
      <c r="F48" s="52">
        <v>1500.72506026</v>
      </c>
      <c r="G48" s="52">
        <v>620.64447018999999</v>
      </c>
      <c r="H48" s="52">
        <v>439.53236063000003</v>
      </c>
      <c r="I48" s="52">
        <v>440.54822944</v>
      </c>
      <c r="J48" s="52">
        <v>1927.87778329</v>
      </c>
      <c r="K48" s="52">
        <v>234.92390866</v>
      </c>
      <c r="L48" s="52">
        <v>287.88100462</v>
      </c>
      <c r="M48" s="52">
        <v>1405.0728700100001</v>
      </c>
      <c r="N48" s="52"/>
      <c r="O48" s="52"/>
      <c r="P48" s="52"/>
      <c r="Q48" s="52"/>
    </row>
    <row r="49" spans="1:17" ht="12.75" hidden="1" customHeight="1" outlineLevel="1">
      <c r="A49" s="12">
        <v>41699</v>
      </c>
      <c r="B49" s="52">
        <v>3591.2502125400001</v>
      </c>
      <c r="C49" s="52">
        <f t="shared" si="1"/>
        <v>959.31863103000001</v>
      </c>
      <c r="D49" s="52">
        <f t="shared" si="1"/>
        <v>570.61273947000007</v>
      </c>
      <c r="E49" s="52">
        <f t="shared" si="1"/>
        <v>2061.3188420400002</v>
      </c>
      <c r="F49" s="52">
        <v>1497.5670725</v>
      </c>
      <c r="G49" s="52">
        <v>635.53088249999996</v>
      </c>
      <c r="H49" s="52">
        <v>416.98852835000002</v>
      </c>
      <c r="I49" s="52">
        <v>445.04766165000001</v>
      </c>
      <c r="J49" s="52">
        <v>2093.6831400400001</v>
      </c>
      <c r="K49" s="52">
        <v>323.78774852999999</v>
      </c>
      <c r="L49" s="52">
        <v>153.62421112000001</v>
      </c>
      <c r="M49" s="52">
        <v>1616.2711803899999</v>
      </c>
      <c r="N49" s="52"/>
      <c r="O49" s="52"/>
      <c r="P49" s="52"/>
      <c r="Q49" s="52"/>
    </row>
    <row r="50" spans="1:17" ht="12.75" hidden="1" customHeight="1" outlineLevel="1">
      <c r="A50" s="12">
        <v>41730</v>
      </c>
      <c r="B50" s="52">
        <v>3642.3760097999998</v>
      </c>
      <c r="C50" s="52">
        <f t="shared" si="1"/>
        <v>898.92667596000001</v>
      </c>
      <c r="D50" s="52">
        <f t="shared" si="1"/>
        <v>659.07244138999999</v>
      </c>
      <c r="E50" s="52">
        <f t="shared" si="1"/>
        <v>2084.37689245</v>
      </c>
      <c r="F50" s="52">
        <v>1493.6936741699999</v>
      </c>
      <c r="G50" s="52">
        <v>642.77125285</v>
      </c>
      <c r="H50" s="52">
        <v>414.20579316999999</v>
      </c>
      <c r="I50" s="52">
        <v>436.71662815000002</v>
      </c>
      <c r="J50" s="52">
        <v>2148.6823356300001</v>
      </c>
      <c r="K50" s="52">
        <v>256.15542311000002</v>
      </c>
      <c r="L50" s="52">
        <v>244.86664822</v>
      </c>
      <c r="M50" s="52">
        <v>1647.6602643000001</v>
      </c>
      <c r="N50" s="52"/>
      <c r="O50" s="52"/>
      <c r="P50" s="52"/>
      <c r="Q50" s="52"/>
    </row>
    <row r="51" spans="1:17" ht="12.75" hidden="1" customHeight="1" outlineLevel="1">
      <c r="A51" s="12">
        <v>41760</v>
      </c>
      <c r="B51" s="52">
        <v>3663.0584907799998</v>
      </c>
      <c r="C51" s="52">
        <f t="shared" si="1"/>
        <v>891.60458876000007</v>
      </c>
      <c r="D51" s="52">
        <f t="shared" si="1"/>
        <v>758.64825599999995</v>
      </c>
      <c r="E51" s="52">
        <f t="shared" si="1"/>
        <v>2012.80564602</v>
      </c>
      <c r="F51" s="52">
        <v>1468.9938821799999</v>
      </c>
      <c r="G51" s="52">
        <v>631.10518254999999</v>
      </c>
      <c r="H51" s="52">
        <v>416.03632862000001</v>
      </c>
      <c r="I51" s="52">
        <v>421.85237101000001</v>
      </c>
      <c r="J51" s="52">
        <v>2194.0646086000002</v>
      </c>
      <c r="K51" s="52">
        <v>260.49940621000002</v>
      </c>
      <c r="L51" s="52">
        <v>342.61192738</v>
      </c>
      <c r="M51" s="52">
        <v>1590.95327501</v>
      </c>
      <c r="N51" s="52"/>
      <c r="O51" s="52"/>
      <c r="P51" s="52"/>
      <c r="Q51" s="52"/>
    </row>
    <row r="52" spans="1:17" ht="12.75" hidden="1" customHeight="1" outlineLevel="1">
      <c r="A52" s="12">
        <v>41791</v>
      </c>
      <c r="B52" s="52">
        <v>3426.5005156699999</v>
      </c>
      <c r="C52" s="52">
        <f t="shared" si="1"/>
        <v>959.89843614999995</v>
      </c>
      <c r="D52" s="52">
        <f t="shared" si="1"/>
        <v>540.34522661000005</v>
      </c>
      <c r="E52" s="52">
        <f t="shared" si="1"/>
        <v>1926.2568529099999</v>
      </c>
      <c r="F52" s="52">
        <v>1427.2309817800001</v>
      </c>
      <c r="G52" s="52">
        <v>627.84769689999996</v>
      </c>
      <c r="H52" s="52">
        <v>385.14289349000001</v>
      </c>
      <c r="I52" s="52">
        <v>414.24039139000001</v>
      </c>
      <c r="J52" s="52">
        <v>1999.26953389</v>
      </c>
      <c r="K52" s="52">
        <v>332.05073924999999</v>
      </c>
      <c r="L52" s="52">
        <v>155.20233311999999</v>
      </c>
      <c r="M52" s="52">
        <v>1512.0164615199999</v>
      </c>
      <c r="N52" s="52"/>
      <c r="O52" s="52"/>
      <c r="P52" s="52"/>
      <c r="Q52" s="52"/>
    </row>
    <row r="53" spans="1:17" ht="12.75" hidden="1" customHeight="1" outlineLevel="1">
      <c r="A53" s="12">
        <v>41821</v>
      </c>
      <c r="B53" s="52">
        <v>3455.2938711500001</v>
      </c>
      <c r="C53" s="52">
        <f t="shared" si="1"/>
        <v>998.54821610999988</v>
      </c>
      <c r="D53" s="52">
        <f t="shared" si="1"/>
        <v>525.96554572000002</v>
      </c>
      <c r="E53" s="52">
        <f t="shared" si="1"/>
        <v>1930.7801093200001</v>
      </c>
      <c r="F53" s="52">
        <v>1425.56238747</v>
      </c>
      <c r="G53" s="52">
        <v>636.30827811999995</v>
      </c>
      <c r="H53" s="52">
        <v>379.00865205000002</v>
      </c>
      <c r="I53" s="52">
        <v>410.2454573</v>
      </c>
      <c r="J53" s="52">
        <v>2029.7314836800001</v>
      </c>
      <c r="K53" s="52">
        <v>362.23993798999999</v>
      </c>
      <c r="L53" s="52">
        <v>146.95689367</v>
      </c>
      <c r="M53" s="52">
        <v>1520.5346520200001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3684.55120296</v>
      </c>
      <c r="C54" s="52">
        <f t="shared" si="1"/>
        <v>1039.2427328200001</v>
      </c>
      <c r="D54" s="52">
        <f t="shared" si="1"/>
        <v>542.45641416000001</v>
      </c>
      <c r="E54" s="52">
        <f t="shared" si="1"/>
        <v>2102.8520559799999</v>
      </c>
      <c r="F54" s="52">
        <v>1423.1855023999999</v>
      </c>
      <c r="G54" s="52">
        <v>641.34662227000001</v>
      </c>
      <c r="H54" s="52">
        <v>374.38318155000002</v>
      </c>
      <c r="I54" s="52">
        <v>407.45569857999999</v>
      </c>
      <c r="J54" s="52">
        <v>2261.3657005599998</v>
      </c>
      <c r="K54" s="52">
        <v>397.89611055</v>
      </c>
      <c r="L54" s="52">
        <v>168.07323260999999</v>
      </c>
      <c r="M54" s="52">
        <v>1695.3963573999999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3526.99090376</v>
      </c>
      <c r="C55" s="52">
        <f t="shared" si="1"/>
        <v>922.80132312000001</v>
      </c>
      <c r="D55" s="52">
        <f t="shared" si="1"/>
        <v>619.55051518999994</v>
      </c>
      <c r="E55" s="52">
        <f t="shared" si="1"/>
        <v>1984.6390654499999</v>
      </c>
      <c r="F55" s="52">
        <v>1407.3891499199999</v>
      </c>
      <c r="G55" s="52">
        <v>628.04106649000005</v>
      </c>
      <c r="H55" s="52">
        <v>376.97150481</v>
      </c>
      <c r="I55" s="52">
        <v>402.37657861999998</v>
      </c>
      <c r="J55" s="52">
        <v>2119.6017538400001</v>
      </c>
      <c r="K55" s="52">
        <v>294.76025663000001</v>
      </c>
      <c r="L55" s="52">
        <v>242.57901038</v>
      </c>
      <c r="M55" s="52">
        <v>1582.2624868299999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3505.5252157099999</v>
      </c>
      <c r="C56" s="52">
        <f t="shared" si="1"/>
        <v>1031.5591647000001</v>
      </c>
      <c r="D56" s="52">
        <f t="shared" si="1"/>
        <v>524.95422759999997</v>
      </c>
      <c r="E56" s="52">
        <f t="shared" si="1"/>
        <v>1949.01182341</v>
      </c>
      <c r="F56" s="52">
        <v>1407.7873015099999</v>
      </c>
      <c r="G56" s="52">
        <v>638.46953135000001</v>
      </c>
      <c r="H56" s="52">
        <v>368.11160885999999</v>
      </c>
      <c r="I56" s="52">
        <v>401.20616130000002</v>
      </c>
      <c r="J56" s="52">
        <v>2097.7379142</v>
      </c>
      <c r="K56" s="52">
        <v>393.08963334999999</v>
      </c>
      <c r="L56" s="52">
        <v>156.84261874000001</v>
      </c>
      <c r="M56" s="52">
        <v>1547.80566211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3798.5072767400002</v>
      </c>
      <c r="C57" s="52">
        <f t="shared" si="1"/>
        <v>1076.25480105</v>
      </c>
      <c r="D57" s="52">
        <f t="shared" si="1"/>
        <v>553.26413165999998</v>
      </c>
      <c r="E57" s="52">
        <f t="shared" si="1"/>
        <v>2168.98834403</v>
      </c>
      <c r="F57" s="52">
        <v>1396.7586215900001</v>
      </c>
      <c r="G57" s="52">
        <v>629.24975804999997</v>
      </c>
      <c r="H57" s="52">
        <v>368.76574515999999</v>
      </c>
      <c r="I57" s="52">
        <v>398.74311838</v>
      </c>
      <c r="J57" s="52">
        <v>2401.7486551500001</v>
      </c>
      <c r="K57" s="52">
        <v>447.005043</v>
      </c>
      <c r="L57" s="52">
        <v>184.49838650000001</v>
      </c>
      <c r="M57" s="52">
        <v>1770.2452256500001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3909.7386686899999</v>
      </c>
      <c r="C58" s="52">
        <f t="shared" si="1"/>
        <v>1117.1784205899999</v>
      </c>
      <c r="D58" s="52">
        <f t="shared" si="1"/>
        <v>560.67716713999994</v>
      </c>
      <c r="E58" s="52">
        <f t="shared" si="1"/>
        <v>2231.8830809599999</v>
      </c>
      <c r="F58" s="52">
        <v>1406.35729051</v>
      </c>
      <c r="G58" s="52">
        <v>638.45732038999995</v>
      </c>
      <c r="H58" s="52">
        <v>367.91567899</v>
      </c>
      <c r="I58" s="52">
        <v>399.98429112999997</v>
      </c>
      <c r="J58" s="52">
        <v>2503.38137818</v>
      </c>
      <c r="K58" s="52">
        <v>478.72110020000002</v>
      </c>
      <c r="L58" s="52">
        <v>192.76148814999999</v>
      </c>
      <c r="M58" s="52">
        <v>1831.8987898299999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3930.3557242400002</v>
      </c>
      <c r="C59" s="52">
        <f t="shared" si="1"/>
        <v>1108.2810069899999</v>
      </c>
      <c r="D59" s="52">
        <f t="shared" si="1"/>
        <v>560.33911476000003</v>
      </c>
      <c r="E59" s="52">
        <f t="shared" si="1"/>
        <v>2261.73560249</v>
      </c>
      <c r="F59" s="52">
        <v>1390.5499758999999</v>
      </c>
      <c r="G59" s="52">
        <v>628.65204408</v>
      </c>
      <c r="H59" s="52">
        <v>364.44911825999998</v>
      </c>
      <c r="I59" s="52">
        <v>397.44881356000002</v>
      </c>
      <c r="J59" s="52">
        <v>2539.8057483399998</v>
      </c>
      <c r="K59" s="52">
        <v>479.62896290999998</v>
      </c>
      <c r="L59" s="52">
        <v>195.8899965</v>
      </c>
      <c r="M59" s="52">
        <v>1864.2867889300001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5483.6288151199997</v>
      </c>
      <c r="C60" s="52">
        <f t="shared" si="1"/>
        <v>1247.4737185500001</v>
      </c>
      <c r="D60" s="52">
        <f t="shared" si="1"/>
        <v>690.26481360000002</v>
      </c>
      <c r="E60" s="52">
        <f t="shared" si="1"/>
        <v>3545.89028297</v>
      </c>
      <c r="F60" s="52">
        <v>1388.1030332600001</v>
      </c>
      <c r="G60" s="52">
        <v>630.47982491000005</v>
      </c>
      <c r="H60" s="52">
        <v>353.03567247000001</v>
      </c>
      <c r="I60" s="52">
        <v>404.58753588000002</v>
      </c>
      <c r="J60" s="52">
        <v>4095.5257818599998</v>
      </c>
      <c r="K60" s="52">
        <v>616.99389364000001</v>
      </c>
      <c r="L60" s="52">
        <v>337.22914113000002</v>
      </c>
      <c r="M60" s="52">
        <v>3141.3027470900001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4752.2919970000003</v>
      </c>
      <c r="C61" s="52">
        <f t="shared" si="1"/>
        <v>1145.21032332</v>
      </c>
      <c r="D61" s="52">
        <f t="shared" si="1"/>
        <v>629.76367980999999</v>
      </c>
      <c r="E61" s="52">
        <f t="shared" si="1"/>
        <v>2977.3179938700005</v>
      </c>
      <c r="F61" s="52">
        <v>1388.4986311</v>
      </c>
      <c r="G61" s="52">
        <v>633.12657855999998</v>
      </c>
      <c r="H61" s="52">
        <v>350.9863411</v>
      </c>
      <c r="I61" s="52">
        <v>404.38571144000002</v>
      </c>
      <c r="J61" s="52">
        <v>3363.7933659</v>
      </c>
      <c r="K61" s="52">
        <v>512.08374475999995</v>
      </c>
      <c r="L61" s="52">
        <v>278.77733870999998</v>
      </c>
      <c r="M61" s="52">
        <v>2572.9322824300002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4375.64354723</v>
      </c>
      <c r="C62" s="52">
        <f t="shared" si="1"/>
        <v>1090.0677188499999</v>
      </c>
      <c r="D62" s="52">
        <f t="shared" si="1"/>
        <v>598.91445711999995</v>
      </c>
      <c r="E62" s="52">
        <f t="shared" si="1"/>
        <v>2686.6613712600001</v>
      </c>
      <c r="F62" s="52">
        <v>1392.96560406</v>
      </c>
      <c r="G62" s="52">
        <v>638.75197321999997</v>
      </c>
      <c r="H62" s="52">
        <v>347.12416433999999</v>
      </c>
      <c r="I62" s="52">
        <v>407.08946650000001</v>
      </c>
      <c r="J62" s="52">
        <v>2982.6779431700002</v>
      </c>
      <c r="K62" s="52">
        <v>451.31574562999998</v>
      </c>
      <c r="L62" s="52">
        <v>251.79029277999999</v>
      </c>
      <c r="M62" s="52">
        <v>2279.5719047600001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3921.1119981500001</v>
      </c>
      <c r="C63" s="52">
        <f t="shared" si="1"/>
        <v>1153.3730620700001</v>
      </c>
      <c r="D63" s="52">
        <f t="shared" si="1"/>
        <v>409.85746838</v>
      </c>
      <c r="E63" s="52">
        <f t="shared" si="1"/>
        <v>2357.8814677</v>
      </c>
      <c r="F63" s="52">
        <v>1368.0967642099999</v>
      </c>
      <c r="G63" s="52">
        <v>709.70163352999998</v>
      </c>
      <c r="H63" s="52">
        <v>275.47211427000002</v>
      </c>
      <c r="I63" s="52">
        <v>382.92301641</v>
      </c>
      <c r="J63" s="52">
        <v>2553.0152339400001</v>
      </c>
      <c r="K63" s="52">
        <v>443.67142854000002</v>
      </c>
      <c r="L63" s="52">
        <v>134.38535411000001</v>
      </c>
      <c r="M63" s="52">
        <v>1974.9584512900001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3890.4420915000001</v>
      </c>
      <c r="C64" s="52">
        <f t="shared" si="1"/>
        <v>1150.7772681500001</v>
      </c>
      <c r="D64" s="52">
        <f t="shared" si="1"/>
        <v>409.66413583999997</v>
      </c>
      <c r="E64" s="52">
        <f t="shared" si="1"/>
        <v>2330.0006875100003</v>
      </c>
      <c r="F64" s="52">
        <v>1369.8896842300001</v>
      </c>
      <c r="G64" s="52">
        <v>702.33723094000004</v>
      </c>
      <c r="H64" s="52">
        <v>274.42943722000001</v>
      </c>
      <c r="I64" s="52">
        <v>393.12301607000001</v>
      </c>
      <c r="J64" s="52">
        <v>2520.55240727</v>
      </c>
      <c r="K64" s="52">
        <v>448.44003721000001</v>
      </c>
      <c r="L64" s="52">
        <v>135.23469861999999</v>
      </c>
      <c r="M64" s="52">
        <v>1936.8776714400001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3850.5411275299998</v>
      </c>
      <c r="C65" s="52">
        <f t="shared" si="1"/>
        <v>1086.2197862400001</v>
      </c>
      <c r="D65" s="52">
        <f t="shared" si="1"/>
        <v>411.77556763999996</v>
      </c>
      <c r="E65" s="52">
        <f t="shared" si="1"/>
        <v>2352.5457736500002</v>
      </c>
      <c r="F65" s="52">
        <v>1294.1105050799999</v>
      </c>
      <c r="G65" s="52">
        <v>616.83183120000001</v>
      </c>
      <c r="H65" s="52">
        <v>276.40499684999997</v>
      </c>
      <c r="I65" s="52">
        <v>400.87367703000001</v>
      </c>
      <c r="J65" s="52">
        <v>2556.4306224500001</v>
      </c>
      <c r="K65" s="52">
        <v>469.38795504000001</v>
      </c>
      <c r="L65" s="52">
        <v>135.37057078999999</v>
      </c>
      <c r="M65" s="52">
        <v>1951.67209662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3780.7259608499999</v>
      </c>
      <c r="C66" s="52">
        <f t="shared" si="1"/>
        <v>1066.5528085199999</v>
      </c>
      <c r="D66" s="52">
        <f t="shared" si="1"/>
        <v>412.13064697999999</v>
      </c>
      <c r="E66" s="52">
        <f t="shared" si="1"/>
        <v>2302.0425053500003</v>
      </c>
      <c r="F66" s="52">
        <v>1276.57345904</v>
      </c>
      <c r="G66" s="52">
        <v>598.25711707999994</v>
      </c>
      <c r="H66" s="52">
        <v>278.04112426</v>
      </c>
      <c r="I66" s="52">
        <v>400.27521769999998</v>
      </c>
      <c r="J66" s="52">
        <v>2504.1525018100001</v>
      </c>
      <c r="K66" s="52">
        <v>468.29569143999998</v>
      </c>
      <c r="L66" s="52">
        <v>134.08952271999999</v>
      </c>
      <c r="M66" s="52">
        <v>1901.7672876500001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3793.3201430099998</v>
      </c>
      <c r="C67" s="52">
        <f t="shared" si="1"/>
        <v>1069.2445092400001</v>
      </c>
      <c r="D67" s="52">
        <f t="shared" si="1"/>
        <v>413.01487535000001</v>
      </c>
      <c r="E67" s="52">
        <f t="shared" si="1"/>
        <v>2311.0607584199997</v>
      </c>
      <c r="F67" s="52">
        <v>1273.1404420900001</v>
      </c>
      <c r="G67" s="52">
        <v>588.25211856999999</v>
      </c>
      <c r="H67" s="52">
        <v>275.94487118000001</v>
      </c>
      <c r="I67" s="52">
        <v>408.94345234000002</v>
      </c>
      <c r="J67" s="52">
        <v>2520.17970092</v>
      </c>
      <c r="K67" s="52">
        <v>480.99239067000002</v>
      </c>
      <c r="L67" s="52">
        <v>137.07000417</v>
      </c>
      <c r="M67" s="52">
        <v>1902.1173060799999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3942.4829841400001</v>
      </c>
      <c r="C68" s="52">
        <f t="shared" ref="C68" si="2">G68+K68</f>
        <v>1103.35693971</v>
      </c>
      <c r="D68" s="52">
        <f t="shared" ref="D68" si="3">H68+L68</f>
        <v>427.28221902000001</v>
      </c>
      <c r="E68" s="52">
        <f t="shared" ref="E68" si="4">I68+M68</f>
        <v>2411.8438254100001</v>
      </c>
      <c r="F68" s="52">
        <v>1288.6849570300001</v>
      </c>
      <c r="G68" s="52">
        <v>586.96549930000003</v>
      </c>
      <c r="H68" s="52">
        <v>280.37803614000001</v>
      </c>
      <c r="I68" s="52">
        <v>421.34142158999998</v>
      </c>
      <c r="J68" s="52">
        <v>2653.79802711</v>
      </c>
      <c r="K68" s="52">
        <v>516.39144040999997</v>
      </c>
      <c r="L68" s="52">
        <v>146.90418288000001</v>
      </c>
      <c r="M68" s="52">
        <v>1990.5024038199999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4029.5893142700002</v>
      </c>
      <c r="C69" s="52">
        <f t="shared" ref="C69" si="5">G69+K69</f>
        <v>1115.38017487</v>
      </c>
      <c r="D69" s="52">
        <f t="shared" ref="D69" si="6">H69+L69</f>
        <v>442.74970300999996</v>
      </c>
      <c r="E69" s="52">
        <f t="shared" ref="E69" si="7">I69+M69</f>
        <v>2471.4594363900001</v>
      </c>
      <c r="F69" s="52">
        <v>1274.7038802699999</v>
      </c>
      <c r="G69" s="52">
        <v>571.62829261000002</v>
      </c>
      <c r="H69" s="52">
        <v>283.67598457999998</v>
      </c>
      <c r="I69" s="52">
        <v>419.39960308000002</v>
      </c>
      <c r="J69" s="52">
        <v>2754.8854339999998</v>
      </c>
      <c r="K69" s="52">
        <v>543.75188226</v>
      </c>
      <c r="L69" s="52">
        <v>159.07371843000001</v>
      </c>
      <c r="M69" s="52">
        <v>2052.0598333100002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3833.9646720000001</v>
      </c>
      <c r="C70" s="52">
        <f t="shared" ref="C70" si="8">G70+K70</f>
        <v>1005.52960211</v>
      </c>
      <c r="D70" s="52">
        <f t="shared" ref="D70" si="9">H70+L70</f>
        <v>335.57586264999998</v>
      </c>
      <c r="E70" s="52">
        <f t="shared" ref="E70" si="10">I70+M70</f>
        <v>2492.8592072400002</v>
      </c>
      <c r="F70" s="52">
        <v>1296.53143163</v>
      </c>
      <c r="G70" s="52">
        <v>565.02187815000002</v>
      </c>
      <c r="H70" s="52">
        <v>269.15626438999999</v>
      </c>
      <c r="I70" s="52">
        <v>462.35328908999998</v>
      </c>
      <c r="J70" s="52">
        <v>2537.43324037</v>
      </c>
      <c r="K70" s="52">
        <v>440.50772396000002</v>
      </c>
      <c r="L70" s="52">
        <v>66.419598260000001</v>
      </c>
      <c r="M70" s="52">
        <v>2030.5059181500001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3935.7852293199999</v>
      </c>
      <c r="C71" s="52">
        <f t="shared" ref="C71" si="11">G71+K71</f>
        <v>1084.5345811899999</v>
      </c>
      <c r="D71" s="52">
        <f t="shared" ref="D71" si="12">H71+L71</f>
        <v>339.19009144</v>
      </c>
      <c r="E71" s="52">
        <f t="shared" ref="E71" si="13">I71+M71</f>
        <v>2512.0605566899999</v>
      </c>
      <c r="F71" s="52">
        <v>1292.9476852800001</v>
      </c>
      <c r="G71" s="52">
        <v>557.05339264999998</v>
      </c>
      <c r="H71" s="52">
        <v>267.73801734</v>
      </c>
      <c r="I71" s="52">
        <v>468.15627529</v>
      </c>
      <c r="J71" s="52">
        <v>2642.83754404</v>
      </c>
      <c r="K71" s="52">
        <v>527.48118853999995</v>
      </c>
      <c r="L71" s="52">
        <v>71.452074100000004</v>
      </c>
      <c r="M71" s="52">
        <v>2043.9042813999999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4135.0191351900003</v>
      </c>
      <c r="C72" s="52">
        <f t="shared" ref="C72" si="14">G72+K72</f>
        <v>1089.2527281500002</v>
      </c>
      <c r="D72" s="52">
        <f t="shared" ref="D72" si="15">H72+L72</f>
        <v>342.02314316000002</v>
      </c>
      <c r="E72" s="52">
        <f t="shared" ref="E72" si="16">I72+M72</f>
        <v>2703.7432638800001</v>
      </c>
      <c r="F72" s="52">
        <v>1312.4918521699999</v>
      </c>
      <c r="G72" s="52">
        <v>573.28983242000004</v>
      </c>
      <c r="H72" s="52">
        <v>266.15694747999999</v>
      </c>
      <c r="I72" s="52">
        <v>473.04507226999999</v>
      </c>
      <c r="J72" s="52">
        <v>2822.5272830200001</v>
      </c>
      <c r="K72" s="52">
        <v>515.96289573000001</v>
      </c>
      <c r="L72" s="52">
        <v>75.866195680000004</v>
      </c>
      <c r="M72" s="52">
        <v>2230.6981916099999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4000.84236577</v>
      </c>
      <c r="C73" s="52">
        <f t="shared" ref="C73" si="17">G73+K73</f>
        <v>757.49859054000012</v>
      </c>
      <c r="D73" s="52">
        <f t="shared" ref="D73" si="18">H73+L73</f>
        <v>331.13047415000005</v>
      </c>
      <c r="E73" s="52">
        <f t="shared" ref="E73" si="19">I73+M73</f>
        <v>2912.2133010799998</v>
      </c>
      <c r="F73" s="52">
        <v>1313.8733585800001</v>
      </c>
      <c r="G73" s="52">
        <v>570.05369571000006</v>
      </c>
      <c r="H73" s="52">
        <v>262.53767756000002</v>
      </c>
      <c r="I73" s="52">
        <v>481.28198530999998</v>
      </c>
      <c r="J73" s="52">
        <v>2686.96900719</v>
      </c>
      <c r="K73" s="52">
        <v>187.44489483000001</v>
      </c>
      <c r="L73" s="52">
        <v>68.592796590000006</v>
      </c>
      <c r="M73" s="52">
        <v>2430.9313157699999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3899.5607521799998</v>
      </c>
      <c r="C74" s="52">
        <f t="shared" ref="C74" si="20">G74+K74</f>
        <v>718.35403123999993</v>
      </c>
      <c r="D74" s="52">
        <f t="shared" ref="D74" si="21">H74+L74</f>
        <v>349.89043293999998</v>
      </c>
      <c r="E74" s="52">
        <f t="shared" ref="E74" si="22">I74+M74</f>
        <v>2831.316288</v>
      </c>
      <c r="F74" s="52">
        <v>1298.2700586999999</v>
      </c>
      <c r="G74" s="52">
        <v>537.10986290999995</v>
      </c>
      <c r="H74" s="52">
        <v>280.77897940999998</v>
      </c>
      <c r="I74" s="52">
        <v>480.38121638000001</v>
      </c>
      <c r="J74" s="52">
        <v>2601.2906934799998</v>
      </c>
      <c r="K74" s="52">
        <v>181.24416833000001</v>
      </c>
      <c r="L74" s="52">
        <v>69.111453530000006</v>
      </c>
      <c r="M74" s="52">
        <v>2350.9350716200001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3879.5971411099999</v>
      </c>
      <c r="C75" s="52">
        <f t="shared" ref="C75" si="23">G75+K75</f>
        <v>739.98691087999998</v>
      </c>
      <c r="D75" s="52">
        <f t="shared" ref="D75" si="24">H75+L75</f>
        <v>334.50938119</v>
      </c>
      <c r="E75" s="52">
        <f t="shared" ref="E75" si="25">I75+M75</f>
        <v>2805.10084904</v>
      </c>
      <c r="F75" s="52">
        <v>1307.8110565100001</v>
      </c>
      <c r="G75" s="52">
        <v>558.86662842999999</v>
      </c>
      <c r="H75" s="52">
        <v>267.54719266000001</v>
      </c>
      <c r="I75" s="52">
        <v>481.39723542000002</v>
      </c>
      <c r="J75" s="52">
        <v>2571.7860845999999</v>
      </c>
      <c r="K75" s="52">
        <v>181.12028244999999</v>
      </c>
      <c r="L75" s="52">
        <v>66.962188530000006</v>
      </c>
      <c r="M75" s="52">
        <v>2323.7036136199999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3814.4346223100001</v>
      </c>
      <c r="C76" s="52">
        <f t="shared" ref="C76" si="26">G76+K76</f>
        <v>733.03035026999999</v>
      </c>
      <c r="D76" s="52">
        <f t="shared" ref="D76" si="27">H76+L76</f>
        <v>338.65619477000001</v>
      </c>
      <c r="E76" s="52">
        <f t="shared" ref="E76" si="28">I76+M76</f>
        <v>2742.7480772700001</v>
      </c>
      <c r="F76" s="52">
        <v>1312.04748589</v>
      </c>
      <c r="G76" s="52">
        <v>552.54230581000002</v>
      </c>
      <c r="H76" s="52">
        <v>273.37299315000001</v>
      </c>
      <c r="I76" s="52">
        <v>486.13218692999999</v>
      </c>
      <c r="J76" s="52">
        <v>2502.3871364199999</v>
      </c>
      <c r="K76" s="52">
        <v>180.48804446</v>
      </c>
      <c r="L76" s="52">
        <v>65.28320162</v>
      </c>
      <c r="M76" s="52">
        <v>2256.6158903400001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3728.8012114600001</v>
      </c>
      <c r="C77" s="52">
        <f t="shared" ref="C77" si="29">G77+K77</f>
        <v>717.17295668999998</v>
      </c>
      <c r="D77" s="52">
        <f t="shared" ref="D77" si="30">H77+L77</f>
        <v>341.29657686999997</v>
      </c>
      <c r="E77" s="52">
        <f t="shared" ref="E77" si="31">I77+M77</f>
        <v>2670.3316779000002</v>
      </c>
      <c r="F77" s="52">
        <v>1272.0622634900001</v>
      </c>
      <c r="G77" s="52">
        <v>539.21464327000001</v>
      </c>
      <c r="H77" s="52">
        <v>276.94781813999998</v>
      </c>
      <c r="I77" s="52">
        <v>455.89980207999997</v>
      </c>
      <c r="J77" s="52">
        <v>2456.73894797</v>
      </c>
      <c r="K77" s="52">
        <v>177.95831342</v>
      </c>
      <c r="L77" s="52">
        <v>64.34875873</v>
      </c>
      <c r="M77" s="52">
        <v>2214.4318758200002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3832.8470240199999</v>
      </c>
      <c r="C78" s="52">
        <f t="shared" ref="C78" si="32">G78+K78</f>
        <v>763.17671446999998</v>
      </c>
      <c r="D78" s="52">
        <f t="shared" ref="D78" si="33">H78+L78</f>
        <v>343.94485265000003</v>
      </c>
      <c r="E78" s="52">
        <f t="shared" ref="E78" si="34">I78+M78</f>
        <v>2725.7254568999997</v>
      </c>
      <c r="F78" s="52">
        <v>1310.1853762200001</v>
      </c>
      <c r="G78" s="52">
        <v>572.69195642</v>
      </c>
      <c r="H78" s="52">
        <v>280.41048776000002</v>
      </c>
      <c r="I78" s="52">
        <v>457.08293204</v>
      </c>
      <c r="J78" s="52">
        <v>2522.6616478000001</v>
      </c>
      <c r="K78" s="52">
        <v>190.48475805000001</v>
      </c>
      <c r="L78" s="52">
        <v>63.534364889999999</v>
      </c>
      <c r="M78" s="52">
        <v>2268.6425248599999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3772.49930227</v>
      </c>
      <c r="C79" s="52">
        <f t="shared" ref="C79" si="35">G79+K79</f>
        <v>749.77583457000003</v>
      </c>
      <c r="D79" s="52">
        <f t="shared" ref="D79" si="36">H79+L79</f>
        <v>342.84142782999999</v>
      </c>
      <c r="E79" s="52">
        <f t="shared" ref="E79" si="37">I79+M79</f>
        <v>2679.88203987</v>
      </c>
      <c r="F79" s="52">
        <v>1297.40267821</v>
      </c>
      <c r="G79" s="52">
        <v>557.29052632000003</v>
      </c>
      <c r="H79" s="52">
        <v>278.74642365</v>
      </c>
      <c r="I79" s="52">
        <v>461.36572824000001</v>
      </c>
      <c r="J79" s="52">
        <v>2475.0966240600001</v>
      </c>
      <c r="K79" s="52">
        <v>192.48530825</v>
      </c>
      <c r="L79" s="52">
        <v>64.095004180000004</v>
      </c>
      <c r="M79" s="52">
        <v>2218.51631163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3705.35523229</v>
      </c>
      <c r="C80" s="52">
        <f t="shared" ref="C80" si="38">G80+K80</f>
        <v>753.82334908999997</v>
      </c>
      <c r="D80" s="52">
        <f t="shared" ref="D80" si="39">H80+L80</f>
        <v>340.43991875</v>
      </c>
      <c r="E80" s="52">
        <f t="shared" ref="E80" si="40">I80+M80</f>
        <v>2611.09196445</v>
      </c>
      <c r="F80" s="52">
        <v>1303.73288118</v>
      </c>
      <c r="G80" s="52">
        <v>564.37317341999994</v>
      </c>
      <c r="H80" s="52">
        <v>278.88809207000003</v>
      </c>
      <c r="I80" s="52">
        <v>460.47161569000002</v>
      </c>
      <c r="J80" s="52">
        <v>2401.6223511100002</v>
      </c>
      <c r="K80" s="52">
        <v>189.45017566999999</v>
      </c>
      <c r="L80" s="52">
        <v>61.551826679999998</v>
      </c>
      <c r="M80" s="52">
        <v>2150.6203487600001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3701.2893120799999</v>
      </c>
      <c r="C81" s="52">
        <f t="shared" ref="C81" si="41">G81+K81</f>
        <v>756.07576165</v>
      </c>
      <c r="D81" s="52">
        <f t="shared" ref="D81" si="42">H81+L81</f>
        <v>353.69164831000001</v>
      </c>
      <c r="E81" s="52">
        <f t="shared" ref="E81" si="43">I81+M81</f>
        <v>2591.52190212</v>
      </c>
      <c r="F81" s="52">
        <v>1321.4369370899999</v>
      </c>
      <c r="G81" s="52">
        <v>567.03447328000004</v>
      </c>
      <c r="H81" s="52">
        <v>292.14584804999998</v>
      </c>
      <c r="I81" s="52">
        <v>462.25661575999999</v>
      </c>
      <c r="J81" s="52">
        <v>2379.85237499</v>
      </c>
      <c r="K81" s="52">
        <v>189.04128836999999</v>
      </c>
      <c r="L81" s="52">
        <v>61.54580026</v>
      </c>
      <c r="M81" s="52">
        <v>2129.2652863600001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3764.3748246</v>
      </c>
      <c r="C82" s="52">
        <f t="shared" ref="C82" si="44">G82+K82</f>
        <v>903.92340231000003</v>
      </c>
      <c r="D82" s="52">
        <f t="shared" ref="D82" si="45">H82+L82</f>
        <v>343.68818734999996</v>
      </c>
      <c r="E82" s="52">
        <f t="shared" ref="E82" si="46">I82+M82</f>
        <v>2516.7632349400001</v>
      </c>
      <c r="F82" s="52">
        <v>1304.6722505499999</v>
      </c>
      <c r="G82" s="52">
        <v>568.57436790999998</v>
      </c>
      <c r="H82" s="52">
        <v>281.28547968999999</v>
      </c>
      <c r="I82" s="52">
        <v>454.81240294999998</v>
      </c>
      <c r="J82" s="52">
        <v>2459.7025740499998</v>
      </c>
      <c r="K82" s="52">
        <v>335.34903439999999</v>
      </c>
      <c r="L82" s="52">
        <v>62.402707659999997</v>
      </c>
      <c r="M82" s="52">
        <v>2061.9508319900001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3749.9199514299999</v>
      </c>
      <c r="C83" s="52">
        <f t="shared" ref="C83" si="47">G83+K83</f>
        <v>913.83518956</v>
      </c>
      <c r="D83" s="52">
        <f t="shared" ref="D83" si="48">H83+L83</f>
        <v>341.84529938999998</v>
      </c>
      <c r="E83" s="52">
        <f t="shared" ref="E83" si="49">I83+M83</f>
        <v>2494.2394624799999</v>
      </c>
      <c r="F83" s="52">
        <v>1311.0632295400001</v>
      </c>
      <c r="G83" s="52">
        <v>579.05291302000001</v>
      </c>
      <c r="H83" s="52">
        <v>279.50612267999998</v>
      </c>
      <c r="I83" s="52">
        <v>452.50419384000003</v>
      </c>
      <c r="J83" s="52">
        <v>2438.8567218899998</v>
      </c>
      <c r="K83" s="52">
        <v>334.78227654</v>
      </c>
      <c r="L83" s="52">
        <v>62.339176709999997</v>
      </c>
      <c r="M83" s="52">
        <v>2041.73526864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3759.8465913499999</v>
      </c>
      <c r="C84" s="52">
        <f t="shared" ref="C84" si="50">G84+K84</f>
        <v>980.01978125000005</v>
      </c>
      <c r="D84" s="52">
        <f t="shared" ref="D84" si="51">H84+L84</f>
        <v>337.36798189999996</v>
      </c>
      <c r="E84" s="52">
        <f t="shared" ref="E84" si="52">I84+M84</f>
        <v>2442.4588282</v>
      </c>
      <c r="F84" s="52">
        <v>1380.4271070299999</v>
      </c>
      <c r="G84" s="52">
        <v>648.94876629999999</v>
      </c>
      <c r="H84" s="52">
        <v>277.34539611999998</v>
      </c>
      <c r="I84" s="52">
        <v>454.13294460999998</v>
      </c>
      <c r="J84" s="52">
        <v>2379.4194843199998</v>
      </c>
      <c r="K84" s="52">
        <v>331.07101495000001</v>
      </c>
      <c r="L84" s="52">
        <v>60.02258578</v>
      </c>
      <c r="M84" s="52">
        <v>1988.3258835900001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3605.2608968499999</v>
      </c>
      <c r="C85" s="52">
        <f t="shared" ref="C85" si="53">G85+K85</f>
        <v>720.96220901000004</v>
      </c>
      <c r="D85" s="52">
        <f t="shared" ref="D85" si="54">H85+L85</f>
        <v>437.47544336999999</v>
      </c>
      <c r="E85" s="52">
        <f t="shared" ref="E85" si="55">I85+M85</f>
        <v>2446.8232444699997</v>
      </c>
      <c r="F85" s="52">
        <v>1437.85335953</v>
      </c>
      <c r="G85" s="52">
        <v>689.00052882</v>
      </c>
      <c r="H85" s="52">
        <v>297.79547253999999</v>
      </c>
      <c r="I85" s="52">
        <v>451.05735816999999</v>
      </c>
      <c r="J85" s="52">
        <v>2167.4075373199998</v>
      </c>
      <c r="K85" s="52">
        <v>31.961680189999999</v>
      </c>
      <c r="L85" s="52">
        <v>139.67997083</v>
      </c>
      <c r="M85" s="52">
        <v>1995.7658862999999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3576.2868486100001</v>
      </c>
      <c r="C86" s="52">
        <f t="shared" ref="C86" si="56">G86+K86</f>
        <v>846.69041936999997</v>
      </c>
      <c r="D86" s="52">
        <f t="shared" ref="D86" si="57">H86+L86</f>
        <v>446.88773164000003</v>
      </c>
      <c r="E86" s="52">
        <f t="shared" ref="E86" si="58">I86+M86</f>
        <v>2282.7086976000001</v>
      </c>
      <c r="F86" s="52">
        <v>1455.3633261499999</v>
      </c>
      <c r="G86" s="52">
        <v>696.94905276999998</v>
      </c>
      <c r="H86" s="52">
        <v>309.11240880000003</v>
      </c>
      <c r="I86" s="52">
        <v>449.30186457999997</v>
      </c>
      <c r="J86" s="52">
        <v>2120.9235224600002</v>
      </c>
      <c r="K86" s="52">
        <v>149.74136659999999</v>
      </c>
      <c r="L86" s="52">
        <v>137.77532284</v>
      </c>
      <c r="M86" s="52">
        <v>1833.40683302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3562.4242900200002</v>
      </c>
      <c r="C87" s="52">
        <f t="shared" ref="C87" si="59">G87+K87</f>
        <v>861.64590508999993</v>
      </c>
      <c r="D87" s="52">
        <f t="shared" ref="D87" si="60">H87+L87</f>
        <v>444.32108085000004</v>
      </c>
      <c r="E87" s="52">
        <f t="shared" ref="E87" si="61">I87+M87</f>
        <v>2256.4573040800001</v>
      </c>
      <c r="F87" s="52">
        <v>1482.2172707</v>
      </c>
      <c r="G87" s="52">
        <v>722.96011999999996</v>
      </c>
      <c r="H87" s="52">
        <v>311.84862964000001</v>
      </c>
      <c r="I87" s="52">
        <v>447.40852106</v>
      </c>
      <c r="J87" s="52">
        <v>2080.2070193200002</v>
      </c>
      <c r="K87" s="52">
        <v>138.68578509</v>
      </c>
      <c r="L87" s="52">
        <v>132.47245121</v>
      </c>
      <c r="M87" s="52">
        <v>1809.04878302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3518.5443429699999</v>
      </c>
      <c r="C88" s="52">
        <f t="shared" ref="C88" si="62">G88+K88</f>
        <v>817.26425245999997</v>
      </c>
      <c r="D88" s="52">
        <f t="shared" ref="D88" si="63">H88+L88</f>
        <v>481.94448294999995</v>
      </c>
      <c r="E88" s="52">
        <f t="shared" ref="E88" si="64">I88+M88</f>
        <v>2219.33560756</v>
      </c>
      <c r="F88" s="52">
        <v>1481.60192162</v>
      </c>
      <c r="G88" s="52">
        <v>684.97636438999996</v>
      </c>
      <c r="H88" s="52">
        <v>350.61830753999999</v>
      </c>
      <c r="I88" s="52">
        <v>446.00724968999998</v>
      </c>
      <c r="J88" s="52">
        <v>2036.9424213499999</v>
      </c>
      <c r="K88" s="52">
        <v>132.28788807000001</v>
      </c>
      <c r="L88" s="52">
        <v>131.32617540999999</v>
      </c>
      <c r="M88" s="52">
        <v>1773.32835787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3516.3788272100001</v>
      </c>
      <c r="C89" s="52">
        <f t="shared" ref="C89" si="65">G89+K89</f>
        <v>748.50047803000007</v>
      </c>
      <c r="D89" s="52">
        <f t="shared" ref="D89" si="66">H89+L89</f>
        <v>455.48112196</v>
      </c>
      <c r="E89" s="52">
        <f t="shared" ref="E89" si="67">I89+M89</f>
        <v>2312.3972272199999</v>
      </c>
      <c r="F89" s="52">
        <v>1497.4424086399999</v>
      </c>
      <c r="G89" s="52">
        <v>724.47596840000006</v>
      </c>
      <c r="H89" s="52">
        <v>325.33091552000002</v>
      </c>
      <c r="I89" s="52">
        <v>447.63552471999998</v>
      </c>
      <c r="J89" s="52">
        <v>2018.9364185699999</v>
      </c>
      <c r="K89" s="52">
        <v>24.024509630000001</v>
      </c>
      <c r="L89" s="52">
        <v>130.15020644000001</v>
      </c>
      <c r="M89" s="52">
        <v>1864.7617025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3495.05713208</v>
      </c>
      <c r="C90" s="52">
        <f t="shared" ref="C90" si="68">G90+K90</f>
        <v>785.71759370999996</v>
      </c>
      <c r="D90" s="52">
        <f t="shared" ref="D90" si="69">H90+L90</f>
        <v>454.40893750999999</v>
      </c>
      <c r="E90" s="52">
        <f t="shared" ref="E90" si="70">I90+M90</f>
        <v>2254.9306008600001</v>
      </c>
      <c r="F90" s="52">
        <v>1528.2284576100001</v>
      </c>
      <c r="G90" s="52">
        <v>761.99154161000001</v>
      </c>
      <c r="H90" s="52">
        <v>325.76859236000001</v>
      </c>
      <c r="I90" s="52">
        <v>440.46832363999999</v>
      </c>
      <c r="J90" s="52">
        <v>1966.8286744699999</v>
      </c>
      <c r="K90" s="52">
        <v>23.7260521</v>
      </c>
      <c r="L90" s="52">
        <v>128.64034515</v>
      </c>
      <c r="M90" s="52">
        <v>1814.46227722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3547.7352337699999</v>
      </c>
      <c r="C91" s="52">
        <f t="shared" ref="C91" si="71">G91+K91</f>
        <v>805.99931369000001</v>
      </c>
      <c r="D91" s="52">
        <f t="shared" ref="D91" si="72">H91+L91</f>
        <v>472.94318126999997</v>
      </c>
      <c r="E91" s="52">
        <f t="shared" ref="E91" si="73">I91+M91</f>
        <v>2268.7927388100002</v>
      </c>
      <c r="F91" s="52">
        <v>1554.6909792900001</v>
      </c>
      <c r="G91" s="52">
        <v>781.04539575000001</v>
      </c>
      <c r="H91" s="52">
        <v>341.38400375999998</v>
      </c>
      <c r="I91" s="52">
        <v>432.26157977999998</v>
      </c>
      <c r="J91" s="52">
        <v>1993.0442544800001</v>
      </c>
      <c r="K91" s="52">
        <v>24.95391794</v>
      </c>
      <c r="L91" s="52">
        <v>131.55917751000001</v>
      </c>
      <c r="M91" s="52">
        <v>1836.53115903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3577.14252812</v>
      </c>
      <c r="C92" s="52">
        <f t="shared" ref="C92" si="74">G92+K92</f>
        <v>836.17731620999996</v>
      </c>
      <c r="D92" s="52">
        <f t="shared" ref="D92" si="75">H92+L92</f>
        <v>461.91400438999995</v>
      </c>
      <c r="E92" s="52">
        <f t="shared" ref="E92" si="76">I92+M92</f>
        <v>2279.0512075199999</v>
      </c>
      <c r="F92" s="52">
        <v>1573.8375179499999</v>
      </c>
      <c r="G92" s="52">
        <v>809.80161859999998</v>
      </c>
      <c r="H92" s="52">
        <v>330.33400949999998</v>
      </c>
      <c r="I92" s="52">
        <v>433.70188984999999</v>
      </c>
      <c r="J92" s="52">
        <v>2003.3050101700001</v>
      </c>
      <c r="K92" s="52">
        <v>26.37569761</v>
      </c>
      <c r="L92" s="52">
        <v>131.57999488999999</v>
      </c>
      <c r="M92" s="52">
        <v>1845.3493176699999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3460.2056859899999</v>
      </c>
      <c r="C93" s="52">
        <f t="shared" ref="C93" si="77">G93+K93</f>
        <v>861.05364068000006</v>
      </c>
      <c r="D93" s="52">
        <f t="shared" ref="D93" si="78">H93+L93</f>
        <v>473.10747993999996</v>
      </c>
      <c r="E93" s="52">
        <f t="shared" ref="E93" si="79">I93+M93</f>
        <v>2126.0445653699999</v>
      </c>
      <c r="F93" s="52">
        <v>1603.44650815</v>
      </c>
      <c r="G93" s="52">
        <v>830.10138657000005</v>
      </c>
      <c r="H93" s="52">
        <v>340.94776884999999</v>
      </c>
      <c r="I93" s="52">
        <v>432.39735273000002</v>
      </c>
      <c r="J93" s="52">
        <v>1856.7591778399999</v>
      </c>
      <c r="K93" s="52">
        <v>30.952254109999998</v>
      </c>
      <c r="L93" s="52">
        <v>132.15971109</v>
      </c>
      <c r="M93" s="52">
        <v>1693.6472126399999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3774.3592513600001</v>
      </c>
      <c r="C94" s="52">
        <f t="shared" ref="C94" si="80">G94+K94</f>
        <v>763.41635793</v>
      </c>
      <c r="D94" s="52">
        <f t="shared" ref="D94" si="81">H94+L94</f>
        <v>695.30653084000005</v>
      </c>
      <c r="E94" s="52">
        <f t="shared" ref="E94" si="82">I94+M94</f>
        <v>2315.6363625899999</v>
      </c>
      <c r="F94" s="52">
        <v>1656.3827712899999</v>
      </c>
      <c r="G94" s="52">
        <v>731.87694951000003</v>
      </c>
      <c r="H94" s="52">
        <v>492.28417206</v>
      </c>
      <c r="I94" s="52">
        <v>432.22164972000002</v>
      </c>
      <c r="J94" s="52">
        <v>2117.97648007</v>
      </c>
      <c r="K94" s="52">
        <v>31.539408420000001</v>
      </c>
      <c r="L94" s="52">
        <v>203.02235877999999</v>
      </c>
      <c r="M94" s="52">
        <v>1883.4147128699999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3371.45425449</v>
      </c>
      <c r="C95" s="52">
        <f t="shared" ref="C95" si="83">G95+K95</f>
        <v>955.02242074000003</v>
      </c>
      <c r="D95" s="52">
        <f t="shared" ref="D95" si="84">H95+L95</f>
        <v>438.16718550000002</v>
      </c>
      <c r="E95" s="52">
        <f t="shared" ref="E95" si="85">I95+M95</f>
        <v>1978.2646482499999</v>
      </c>
      <c r="F95" s="52">
        <v>1694.6416408600001</v>
      </c>
      <c r="G95" s="52">
        <v>876.40474068000003</v>
      </c>
      <c r="H95" s="52">
        <v>387.41236642000001</v>
      </c>
      <c r="I95" s="52">
        <v>430.82453376000001</v>
      </c>
      <c r="J95" s="52">
        <v>1676.81261363</v>
      </c>
      <c r="K95" s="52">
        <v>78.617680059999998</v>
      </c>
      <c r="L95" s="52">
        <v>50.754819079999997</v>
      </c>
      <c r="M95" s="52">
        <v>1547.44011449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3318.27267674</v>
      </c>
      <c r="C96" s="52">
        <f t="shared" ref="C96" si="86">G96+K96</f>
        <v>921.61712653000006</v>
      </c>
      <c r="D96" s="52">
        <f t="shared" ref="D96" si="87">H96+L96</f>
        <v>461.75218078</v>
      </c>
      <c r="E96" s="52">
        <f t="shared" ref="E96" si="88">I96+M96</f>
        <v>1934.9033694299999</v>
      </c>
      <c r="F96" s="52">
        <v>1706.3575747100001</v>
      </c>
      <c r="G96" s="52">
        <v>887.13216064000005</v>
      </c>
      <c r="H96" s="52">
        <v>390.1180238</v>
      </c>
      <c r="I96" s="52">
        <v>429.10739027</v>
      </c>
      <c r="J96" s="52">
        <v>1611.9151020300001</v>
      </c>
      <c r="K96" s="52">
        <v>34.484965889999998</v>
      </c>
      <c r="L96" s="52">
        <v>71.63415698</v>
      </c>
      <c r="M96" s="52">
        <v>1505.7959791599999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3336.1528632999998</v>
      </c>
      <c r="C97" s="52">
        <f t="shared" ref="C97" si="89">G97+K97</f>
        <v>960.89066144000003</v>
      </c>
      <c r="D97" s="52">
        <f t="shared" ref="D97" si="90">H97+L97</f>
        <v>474.47713676000001</v>
      </c>
      <c r="E97" s="52">
        <f t="shared" ref="E97" si="91">I97+M97</f>
        <v>1900.7850650999999</v>
      </c>
      <c r="F97" s="52">
        <v>1758.16809831</v>
      </c>
      <c r="G97" s="52">
        <v>925.97062908999999</v>
      </c>
      <c r="H97" s="52">
        <v>399.27635774999999</v>
      </c>
      <c r="I97" s="52">
        <v>432.92111147000003</v>
      </c>
      <c r="J97" s="52">
        <v>1577.98476499</v>
      </c>
      <c r="K97" s="52">
        <v>34.92003235</v>
      </c>
      <c r="L97" s="52">
        <v>75.200779010000005</v>
      </c>
      <c r="M97" s="52">
        <v>1467.86395363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3329.7231118</v>
      </c>
      <c r="C98" s="52">
        <f t="shared" ref="C98" si="92">G98+K98</f>
        <v>970.22255826000003</v>
      </c>
      <c r="D98" s="52">
        <f t="shared" ref="D98" si="93">H98+L98</f>
        <v>480.71291986</v>
      </c>
      <c r="E98" s="52">
        <f t="shared" ref="E98" si="94">I98+M98</f>
        <v>1878.78763368</v>
      </c>
      <c r="F98" s="52">
        <v>1782.31279552</v>
      </c>
      <c r="G98" s="52">
        <v>934.92973649999999</v>
      </c>
      <c r="H98" s="52">
        <v>406.32349579999999</v>
      </c>
      <c r="I98" s="52">
        <v>441.05956321999997</v>
      </c>
      <c r="J98" s="52">
        <v>1547.41031628</v>
      </c>
      <c r="K98" s="52">
        <v>35.292821760000002</v>
      </c>
      <c r="L98" s="52">
        <v>74.389424059999996</v>
      </c>
      <c r="M98" s="52">
        <v>1437.72807046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3344.27395914</v>
      </c>
      <c r="C99" s="52">
        <f t="shared" ref="C99" si="95">G99+K99</f>
        <v>984.95119364999994</v>
      </c>
      <c r="D99" s="52">
        <f t="shared" ref="D99" si="96">H99+L99</f>
        <v>504.41115004</v>
      </c>
      <c r="E99" s="52">
        <f t="shared" ref="E99" si="97">I99+M99</f>
        <v>1854.91161545</v>
      </c>
      <c r="F99" s="52">
        <v>1818.2525015900001</v>
      </c>
      <c r="G99" s="52">
        <v>949.78539524999997</v>
      </c>
      <c r="H99" s="52">
        <v>430.57152936</v>
      </c>
      <c r="I99" s="52">
        <v>437.89557697999999</v>
      </c>
      <c r="J99" s="52">
        <v>1526.0214575499999</v>
      </c>
      <c r="K99" s="52">
        <v>35.1657984</v>
      </c>
      <c r="L99" s="52">
        <v>73.839620679999996</v>
      </c>
      <c r="M99" s="52">
        <v>1417.01603847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3310.9037623200002</v>
      </c>
      <c r="C100" s="52">
        <f t="shared" ref="C100" si="98">G100+K100</f>
        <v>978.55586111000002</v>
      </c>
      <c r="D100" s="52">
        <f t="shared" ref="D100" si="99">H100+L100</f>
        <v>504.07021581999999</v>
      </c>
      <c r="E100" s="52">
        <f t="shared" ref="E100" si="100">I100+M100</f>
        <v>1828.27768539</v>
      </c>
      <c r="F100" s="52">
        <v>1807.5861472500001</v>
      </c>
      <c r="G100" s="52">
        <v>945.82425756999999</v>
      </c>
      <c r="H100" s="52">
        <v>429.43248929999999</v>
      </c>
      <c r="I100" s="52">
        <v>432.32940037999998</v>
      </c>
      <c r="J100" s="52">
        <v>1503.3176150700001</v>
      </c>
      <c r="K100" s="52">
        <v>32.731603540000002</v>
      </c>
      <c r="L100" s="52">
        <v>74.637726520000001</v>
      </c>
      <c r="M100" s="52">
        <v>1395.9482850100001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3335.9231323700001</v>
      </c>
      <c r="C101" s="52">
        <f t="shared" ref="C101" si="101">G101+K101</f>
        <v>992.97923753000009</v>
      </c>
      <c r="D101" s="52">
        <f t="shared" ref="D101" si="102">H101+L101</f>
        <v>513.41977223000004</v>
      </c>
      <c r="E101" s="52">
        <f t="shared" ref="E101" si="103">I101+M101</f>
        <v>1829.5241226099999</v>
      </c>
      <c r="F101" s="52">
        <v>1828.30297974</v>
      </c>
      <c r="G101" s="52">
        <v>959.58065968000005</v>
      </c>
      <c r="H101" s="52">
        <v>437.82029513999998</v>
      </c>
      <c r="I101" s="52">
        <v>430.90202491999997</v>
      </c>
      <c r="J101" s="52">
        <v>1507.6201526299999</v>
      </c>
      <c r="K101" s="52">
        <v>33.398577850000002</v>
      </c>
      <c r="L101" s="52">
        <v>75.599477089999993</v>
      </c>
      <c r="M101" s="52">
        <v>1398.6220976899999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4075.0845614999998</v>
      </c>
      <c r="C102" s="52">
        <f t="shared" ref="C102" si="104">G102+K102</f>
        <v>1027.6294894100001</v>
      </c>
      <c r="D102" s="52">
        <f t="shared" ref="D102" si="105">H102+L102</f>
        <v>658.64163507000001</v>
      </c>
      <c r="E102" s="52">
        <f t="shared" ref="E102" si="106">I102+M102</f>
        <v>2388.81343702</v>
      </c>
      <c r="F102" s="52">
        <v>1877.23038744</v>
      </c>
      <c r="G102" s="52">
        <v>992.26357196000004</v>
      </c>
      <c r="H102" s="52">
        <v>447.73990841</v>
      </c>
      <c r="I102" s="52">
        <v>437.22690706999998</v>
      </c>
      <c r="J102" s="52">
        <v>2197.8541740599999</v>
      </c>
      <c r="K102" s="52">
        <v>35.365917449999998</v>
      </c>
      <c r="L102" s="52">
        <v>210.90172666000001</v>
      </c>
      <c r="M102" s="52">
        <v>1951.5865299500001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4014.1520141199999</v>
      </c>
      <c r="C103" s="52">
        <f t="shared" ref="C103" si="107">G103+K103</f>
        <v>1032.21783869</v>
      </c>
      <c r="D103" s="52">
        <f t="shared" ref="D103" si="108">H103+L103</f>
        <v>658.26441661000001</v>
      </c>
      <c r="E103" s="52">
        <f t="shared" ref="E103" si="109">I103+M103</f>
        <v>2323.66975882</v>
      </c>
      <c r="F103" s="52">
        <v>1887.3460547100001</v>
      </c>
      <c r="G103" s="52">
        <v>1001.72470349</v>
      </c>
      <c r="H103" s="52">
        <v>447.28418305999998</v>
      </c>
      <c r="I103" s="52">
        <v>438.33716815999998</v>
      </c>
      <c r="J103" s="52">
        <v>2126.80595941</v>
      </c>
      <c r="K103" s="52">
        <v>30.493135200000001</v>
      </c>
      <c r="L103" s="52">
        <v>210.98023355000001</v>
      </c>
      <c r="M103" s="52">
        <v>1885.3325906600001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4004.8294493499998</v>
      </c>
      <c r="C104" s="52">
        <f t="shared" ref="C104" si="110">G104+K104</f>
        <v>1043.40074648</v>
      </c>
      <c r="D104" s="52">
        <f t="shared" ref="D104" si="111">H104+L104</f>
        <v>665.22715130999995</v>
      </c>
      <c r="E104" s="52">
        <f t="shared" ref="E104" si="112">I104+M104</f>
        <v>2296.2015515600001</v>
      </c>
      <c r="F104" s="52">
        <v>1893.83110597</v>
      </c>
      <c r="G104" s="52">
        <v>1012.98245583</v>
      </c>
      <c r="H104" s="52">
        <v>453.76118464000001</v>
      </c>
      <c r="I104" s="52">
        <v>427.08746550000001</v>
      </c>
      <c r="J104" s="52">
        <v>2110.9983433799998</v>
      </c>
      <c r="K104" s="52">
        <v>30.418290649999999</v>
      </c>
      <c r="L104" s="52">
        <v>211.46596667</v>
      </c>
      <c r="M104" s="52">
        <v>1869.1140860600001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4042.91593328</v>
      </c>
      <c r="C105" s="52">
        <f t="shared" ref="C105" si="113">G105+K105</f>
        <v>1058.9738518499998</v>
      </c>
      <c r="D105" s="52">
        <f t="shared" ref="D105" si="114">H105+L105</f>
        <v>681.51281365</v>
      </c>
      <c r="E105" s="52">
        <f t="shared" ref="E105" si="115">I105+M105</f>
        <v>2302.4292677799999</v>
      </c>
      <c r="F105" s="52">
        <v>1925.8116627500001</v>
      </c>
      <c r="G105" s="52">
        <v>1028.4426255799999</v>
      </c>
      <c r="H105" s="52">
        <v>467.87616931000002</v>
      </c>
      <c r="I105" s="52">
        <v>429.49286785999999</v>
      </c>
      <c r="J105" s="52">
        <v>2117.1042705300001</v>
      </c>
      <c r="K105" s="52">
        <v>30.531226270000001</v>
      </c>
      <c r="L105" s="52">
        <v>213.63664434</v>
      </c>
      <c r="M105" s="52">
        <v>1872.93639992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3738.9301003099999</v>
      </c>
      <c r="C106" s="52">
        <f t="shared" ref="C106" si="116">G106+K106</f>
        <v>1048.4681564300001</v>
      </c>
      <c r="D106" s="52">
        <f t="shared" ref="D106" si="117">H106+L106</f>
        <v>682.45828626999992</v>
      </c>
      <c r="E106" s="52">
        <f t="shared" ref="E106" si="118">I106+M106</f>
        <v>2008.0036576100001</v>
      </c>
      <c r="F106" s="52">
        <v>1922.8751555599999</v>
      </c>
      <c r="G106" s="52">
        <v>1018.81583175</v>
      </c>
      <c r="H106" s="52">
        <v>474.24080365999998</v>
      </c>
      <c r="I106" s="52">
        <v>429.81852014999998</v>
      </c>
      <c r="J106" s="52">
        <v>1816.05494475</v>
      </c>
      <c r="K106" s="52">
        <v>29.65232468</v>
      </c>
      <c r="L106" s="52">
        <v>208.21748260999999</v>
      </c>
      <c r="M106" s="52">
        <v>1578.1851374600001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3766.4879320599998</v>
      </c>
      <c r="C107" s="52">
        <f t="shared" ref="C107" si="119">G107+K107</f>
        <v>1062.91331969</v>
      </c>
      <c r="D107" s="52">
        <f t="shared" ref="D107" si="120">H107+L107</f>
        <v>697.36191828999995</v>
      </c>
      <c r="E107" s="52">
        <f t="shared" ref="E107" si="121">I107+M107</f>
        <v>2006.2126940799999</v>
      </c>
      <c r="F107" s="52">
        <v>1942.9648575199999</v>
      </c>
      <c r="G107" s="52">
        <v>1032.98971321</v>
      </c>
      <c r="H107" s="52">
        <v>487.41000095999999</v>
      </c>
      <c r="I107" s="52">
        <v>422.56514335000003</v>
      </c>
      <c r="J107" s="52">
        <v>1823.5230745399999</v>
      </c>
      <c r="K107" s="52">
        <v>29.92360648</v>
      </c>
      <c r="L107" s="52">
        <v>209.95191732999999</v>
      </c>
      <c r="M107" s="52">
        <v>1583.6475507299999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3742.0033939300001</v>
      </c>
      <c r="C108" s="52">
        <f t="shared" ref="C108" si="122">G108+K108</f>
        <v>1089.5549835500001</v>
      </c>
      <c r="D108" s="52">
        <f t="shared" ref="D108" si="123">H108+L108</f>
        <v>702.81778693000001</v>
      </c>
      <c r="E108" s="52">
        <f t="shared" ref="E108" si="124">I108+M108</f>
        <v>1949.63062345</v>
      </c>
      <c r="F108" s="52">
        <v>1982.02330491</v>
      </c>
      <c r="G108" s="52">
        <v>1061.97119565</v>
      </c>
      <c r="H108" s="52">
        <v>498.05439318999998</v>
      </c>
      <c r="I108" s="52">
        <v>421.99771607000002</v>
      </c>
      <c r="J108" s="52">
        <v>1759.9800890199999</v>
      </c>
      <c r="K108" s="52">
        <v>27.583787900000001</v>
      </c>
      <c r="L108" s="52">
        <v>204.76339374</v>
      </c>
      <c r="M108" s="52">
        <v>1527.63290738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3798.03122794</v>
      </c>
      <c r="C109" s="52">
        <f t="shared" ref="C109" si="125">G109+K109</f>
        <v>1172.5001092900002</v>
      </c>
      <c r="D109" s="52">
        <f t="shared" ref="D109" si="126">H109+L109</f>
        <v>712.31023802000004</v>
      </c>
      <c r="E109" s="52">
        <f t="shared" ref="E109" si="127">I109+M109</f>
        <v>1913.22088063</v>
      </c>
      <c r="F109" s="52">
        <v>2023.8375862800001</v>
      </c>
      <c r="G109" s="52">
        <v>1117.7818735000001</v>
      </c>
      <c r="H109" s="52">
        <v>505.22538066999999</v>
      </c>
      <c r="I109" s="52">
        <v>400.83033210999997</v>
      </c>
      <c r="J109" s="52">
        <v>1774.1936416599999</v>
      </c>
      <c r="K109" s="52">
        <v>54.718235790000001</v>
      </c>
      <c r="L109" s="52">
        <v>207.08485734999999</v>
      </c>
      <c r="M109" s="52">
        <v>1512.39054852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3772.8522989399999</v>
      </c>
      <c r="C110" s="52">
        <f t="shared" ref="C110" si="128">G110+K110</f>
        <v>1110.3765685199999</v>
      </c>
      <c r="D110" s="52">
        <f t="shared" ref="D110" si="129">H110+L110</f>
        <v>746.63198788</v>
      </c>
      <c r="E110" s="52">
        <f t="shared" ref="E110" si="130">I110+M110</f>
        <v>1915.84374254</v>
      </c>
      <c r="F110" s="52">
        <v>2052.2607518</v>
      </c>
      <c r="G110" s="52">
        <v>1083.4386707599999</v>
      </c>
      <c r="H110" s="52">
        <v>549.56217665999998</v>
      </c>
      <c r="I110" s="52">
        <v>419.25990438000002</v>
      </c>
      <c r="J110" s="52">
        <v>1720.5915471400001</v>
      </c>
      <c r="K110" s="52">
        <v>26.937897759999998</v>
      </c>
      <c r="L110" s="52">
        <v>197.06981121999999</v>
      </c>
      <c r="M110" s="52">
        <v>1496.5838381599999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3771.2913451600002</v>
      </c>
      <c r="C111" s="52">
        <f t="shared" ref="C111" si="131">G111+K111</f>
        <v>1119.6819042300001</v>
      </c>
      <c r="D111" s="52">
        <f t="shared" ref="D111" si="132">H111+L111</f>
        <v>762.46156561999999</v>
      </c>
      <c r="E111" s="52">
        <f t="shared" ref="E111" si="133">I111+M111</f>
        <v>1889.14787531</v>
      </c>
      <c r="F111" s="52">
        <v>2079.91864248</v>
      </c>
      <c r="G111" s="52">
        <v>1092.6267899100001</v>
      </c>
      <c r="H111" s="52">
        <v>566.91918668999995</v>
      </c>
      <c r="I111" s="52">
        <v>420.37266588</v>
      </c>
      <c r="J111" s="52">
        <v>1691.37270268</v>
      </c>
      <c r="K111" s="52">
        <v>27.055114320000001</v>
      </c>
      <c r="L111" s="52">
        <v>195.54237893000001</v>
      </c>
      <c r="M111" s="52">
        <v>1468.7752094299999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3461.92714871</v>
      </c>
      <c r="C112" s="52">
        <f t="shared" ref="C112" si="134">G112+K112</f>
        <v>1173.00369985</v>
      </c>
      <c r="D112" s="52">
        <f t="shared" ref="D112" si="135">H112+L112</f>
        <v>684.89073738000002</v>
      </c>
      <c r="E112" s="52">
        <f t="shared" ref="E112" si="136">I112+M112</f>
        <v>1604.0327114800002</v>
      </c>
      <c r="F112" s="52">
        <v>2054.9272993899999</v>
      </c>
      <c r="G112" s="52">
        <v>1147.05292282</v>
      </c>
      <c r="H112" s="52">
        <v>505.99538819999998</v>
      </c>
      <c r="I112" s="52">
        <v>401.87898837</v>
      </c>
      <c r="J112" s="52">
        <v>1406.9998493200001</v>
      </c>
      <c r="K112" s="52">
        <v>25.950777030000001</v>
      </c>
      <c r="L112" s="52">
        <v>178.89534918000001</v>
      </c>
      <c r="M112" s="52">
        <v>1202.1537231100001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3426.9013561400002</v>
      </c>
      <c r="C113" s="52">
        <f t="shared" ref="C113" si="137">G113+K113</f>
        <v>1185.0382556</v>
      </c>
      <c r="D113" s="52">
        <f t="shared" ref="D113" si="138">H113+L113</f>
        <v>692.79743351999991</v>
      </c>
      <c r="E113" s="52">
        <f t="shared" ref="E113" si="139">I113+M113</f>
        <v>1549.0656670199999</v>
      </c>
      <c r="F113" s="52">
        <v>2083.01673071</v>
      </c>
      <c r="G113" s="52">
        <v>1160.4429530800001</v>
      </c>
      <c r="H113" s="52">
        <v>521.73077896999996</v>
      </c>
      <c r="I113" s="52">
        <v>400.84299865999998</v>
      </c>
      <c r="J113" s="52">
        <v>1343.8846254299999</v>
      </c>
      <c r="K113" s="52">
        <v>24.595302520000001</v>
      </c>
      <c r="L113" s="52">
        <v>171.06665455000001</v>
      </c>
      <c r="M113" s="52">
        <v>1148.2226683599999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3482.4193515799998</v>
      </c>
      <c r="C114" s="52">
        <f t="shared" ref="C114" si="140">G114+K114</f>
        <v>1203.68538358</v>
      </c>
      <c r="D114" s="52">
        <f t="shared" ref="D114" si="141">H114+L114</f>
        <v>719.4868044100001</v>
      </c>
      <c r="E114" s="52">
        <f t="shared" ref="E114" si="142">I114+M114</f>
        <v>1559.2471635899999</v>
      </c>
      <c r="F114" s="52">
        <v>2133.6524833600001</v>
      </c>
      <c r="G114" s="52">
        <v>1179.34977327</v>
      </c>
      <c r="H114" s="52">
        <v>548.11290324000004</v>
      </c>
      <c r="I114" s="52">
        <v>406.18980685000002</v>
      </c>
      <c r="J114" s="52">
        <v>1348.7668682200001</v>
      </c>
      <c r="K114" s="52">
        <v>24.33561031</v>
      </c>
      <c r="L114" s="52">
        <v>171.37390117000001</v>
      </c>
      <c r="M114" s="52">
        <v>1153.0573567399999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3438.0742592199999</v>
      </c>
      <c r="C115" s="52">
        <f t="shared" ref="C115" si="143">G115+K115</f>
        <v>1214.9936347</v>
      </c>
      <c r="D115" s="52">
        <f t="shared" ref="D115" si="144">H115+L115</f>
        <v>731.51037192000001</v>
      </c>
      <c r="E115" s="52">
        <f t="shared" ref="E115" si="145">I115+M115</f>
        <v>1491.5702526</v>
      </c>
      <c r="F115" s="52">
        <v>2166.3020630699998</v>
      </c>
      <c r="G115" s="52">
        <v>1191.89933236</v>
      </c>
      <c r="H115" s="52">
        <v>568.46056838000004</v>
      </c>
      <c r="I115" s="52">
        <v>405.94216232999997</v>
      </c>
      <c r="J115" s="52">
        <v>1271.7721961499999</v>
      </c>
      <c r="K115" s="52">
        <v>23.094302339999999</v>
      </c>
      <c r="L115" s="52">
        <v>163.04980354</v>
      </c>
      <c r="M115" s="52">
        <v>1085.62809027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3484.6490333400002</v>
      </c>
      <c r="C116" s="52">
        <f t="shared" ref="C116" si="146">G116+K116</f>
        <v>1206.87326368</v>
      </c>
      <c r="D116" s="52">
        <f t="shared" ref="D116" si="147">H116+L116</f>
        <v>750.99851078000006</v>
      </c>
      <c r="E116" s="52">
        <f t="shared" ref="E116" si="148">I116+M116</f>
        <v>1526.7772588799999</v>
      </c>
      <c r="F116" s="52">
        <v>2192.3022039299999</v>
      </c>
      <c r="G116" s="52">
        <v>1192.5067433700001</v>
      </c>
      <c r="H116" s="52">
        <v>582.28394553999999</v>
      </c>
      <c r="I116" s="52">
        <v>417.51151501999999</v>
      </c>
      <c r="J116" s="52">
        <v>1292.3468294100001</v>
      </c>
      <c r="K116" s="52">
        <v>14.36652031</v>
      </c>
      <c r="L116" s="52">
        <v>168.71456524000001</v>
      </c>
      <c r="M116" s="52">
        <v>1109.2657438599999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3442.0422232400001</v>
      </c>
      <c r="C117" s="52">
        <f t="shared" ref="C117" si="149">G117+K117</f>
        <v>1218.21368839</v>
      </c>
      <c r="D117" s="52">
        <f t="shared" ref="D117" si="150">H117+L117</f>
        <v>753.22934228999998</v>
      </c>
      <c r="E117" s="52">
        <f t="shared" ref="E117" si="151">I117+M117</f>
        <v>1470.5991925600001</v>
      </c>
      <c r="F117" s="52">
        <v>2214.9784379100001</v>
      </c>
      <c r="G117" s="52">
        <v>1204.5215129200001</v>
      </c>
      <c r="H117" s="52">
        <v>591.40039765999995</v>
      </c>
      <c r="I117" s="52">
        <v>419.05652732999999</v>
      </c>
      <c r="J117" s="52">
        <v>1227.06378533</v>
      </c>
      <c r="K117" s="52">
        <v>13.69217547</v>
      </c>
      <c r="L117" s="52">
        <v>161.82894463</v>
      </c>
      <c r="M117" s="52">
        <v>1051.54266523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3423.8531823500002</v>
      </c>
      <c r="C118" s="52">
        <f t="shared" ref="C118" si="152">G118+K118</f>
        <v>1231.4403374400001</v>
      </c>
      <c r="D118" s="52">
        <f t="shared" ref="D118" si="153">H118+L118</f>
        <v>754.88617632</v>
      </c>
      <c r="E118" s="52">
        <f t="shared" ref="E118" si="154">I118+M118</f>
        <v>1437.5266685900001</v>
      </c>
      <c r="F118" s="52">
        <v>2230.8180731500001</v>
      </c>
      <c r="G118" s="52">
        <v>1218.0747463600001</v>
      </c>
      <c r="H118" s="52">
        <v>596.58079296999995</v>
      </c>
      <c r="I118" s="52">
        <v>416.16253382000002</v>
      </c>
      <c r="J118" s="52">
        <v>1193.0351092000001</v>
      </c>
      <c r="K118" s="52">
        <v>13.36559108</v>
      </c>
      <c r="L118" s="52">
        <v>158.30538335</v>
      </c>
      <c r="M118" s="52">
        <v>1021.36413477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3484.3452030600001</v>
      </c>
      <c r="C119" s="52">
        <f t="shared" ref="C119" si="155">G119+K119</f>
        <v>1245.03724579</v>
      </c>
      <c r="D119" s="52">
        <f t="shared" ref="D119" si="156">H119+L119</f>
        <v>772.05680715000005</v>
      </c>
      <c r="E119" s="52">
        <f t="shared" ref="E119" si="157">I119+M119</f>
        <v>1467.2511501199999</v>
      </c>
      <c r="F119" s="52">
        <v>2239.41824352</v>
      </c>
      <c r="G119" s="52">
        <v>1231.0638183999999</v>
      </c>
      <c r="H119" s="52">
        <v>605.75966989000005</v>
      </c>
      <c r="I119" s="52">
        <v>402.59475522999998</v>
      </c>
      <c r="J119" s="52">
        <v>1244.9269595400001</v>
      </c>
      <c r="K119" s="52">
        <v>13.973427389999999</v>
      </c>
      <c r="L119" s="52">
        <v>166.29713726</v>
      </c>
      <c r="M119" s="52">
        <v>1064.65639489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3519.05829997</v>
      </c>
      <c r="C120" s="52">
        <f t="shared" ref="C120" si="158">G120+K120</f>
        <v>1269.9275692799999</v>
      </c>
      <c r="D120" s="52">
        <f t="shared" ref="D120" si="159">H120+L120</f>
        <v>776.06622827000001</v>
      </c>
      <c r="E120" s="52">
        <f t="shared" ref="E120" si="160">I120+M120</f>
        <v>1473.0645024200001</v>
      </c>
      <c r="F120" s="52">
        <v>2272.7229454799999</v>
      </c>
      <c r="G120" s="52">
        <v>1256.3150140499999</v>
      </c>
      <c r="H120" s="52">
        <v>612.30553868000004</v>
      </c>
      <c r="I120" s="52">
        <v>404.10239274999998</v>
      </c>
      <c r="J120" s="52">
        <v>1246.3353544900001</v>
      </c>
      <c r="K120" s="52">
        <v>13.61255523</v>
      </c>
      <c r="L120" s="52">
        <v>163.76068959</v>
      </c>
      <c r="M120" s="52">
        <v>1068.96210967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3713.37487048</v>
      </c>
      <c r="C121" s="52">
        <f t="shared" ref="C121" si="161">G121+K121</f>
        <v>1295.2296139099999</v>
      </c>
      <c r="D121" s="52">
        <f t="shared" ref="D121" si="162">H121+L121</f>
        <v>804.76480874000003</v>
      </c>
      <c r="E121" s="52">
        <f t="shared" ref="E121" si="163">I121+M121</f>
        <v>1613.3804478299999</v>
      </c>
      <c r="F121" s="52">
        <v>2292.3388873899999</v>
      </c>
      <c r="G121" s="52">
        <v>1279.4370858299999</v>
      </c>
      <c r="H121" s="52">
        <v>617.74669429000005</v>
      </c>
      <c r="I121" s="52">
        <v>395.15510726999997</v>
      </c>
      <c r="J121" s="52">
        <v>1421.0359830899999</v>
      </c>
      <c r="K121" s="52">
        <v>15.79252808</v>
      </c>
      <c r="L121" s="52">
        <v>187.01811445000001</v>
      </c>
      <c r="M121" s="52">
        <v>1218.2253405599999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3597.0935164399998</v>
      </c>
      <c r="C122" s="52">
        <f t="shared" ref="C122" si="164">G122+K122</f>
        <v>1239.47494852</v>
      </c>
      <c r="D122" s="52">
        <f t="shared" ref="D122" si="165">H122+L122</f>
        <v>783.55494255999997</v>
      </c>
      <c r="E122" s="52">
        <f t="shared" ref="E122" si="166">I122+M122</f>
        <v>1574.0636253600001</v>
      </c>
      <c r="F122" s="52">
        <v>2232.53569367</v>
      </c>
      <c r="G122" s="52">
        <v>1224.14247905</v>
      </c>
      <c r="H122" s="52">
        <v>604.31252739000001</v>
      </c>
      <c r="I122" s="52">
        <v>404.08068723000002</v>
      </c>
      <c r="J122" s="52">
        <v>1364.55782277</v>
      </c>
      <c r="K122" s="52">
        <v>15.332469469999999</v>
      </c>
      <c r="L122" s="52">
        <v>179.24241516999999</v>
      </c>
      <c r="M122" s="52">
        <v>1169.9829381300001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3595.4326039799998</v>
      </c>
      <c r="C123" s="52">
        <f t="shared" ref="C123" si="167">G123+K123</f>
        <v>1247.0127050999999</v>
      </c>
      <c r="D123" s="52">
        <f t="shared" ref="D123" si="168">H123+L123</f>
        <v>790.09800680000001</v>
      </c>
      <c r="E123" s="52">
        <f t="shared" ref="E123" si="169">I123+M123</f>
        <v>1558.32189208</v>
      </c>
      <c r="F123" s="52">
        <v>2232.2871659900002</v>
      </c>
      <c r="G123" s="52">
        <v>1231.49712804</v>
      </c>
      <c r="H123" s="52">
        <v>611.03569035999999</v>
      </c>
      <c r="I123" s="52">
        <v>389.75434759000001</v>
      </c>
      <c r="J123" s="52">
        <v>1363.1454379899999</v>
      </c>
      <c r="K123" s="52">
        <v>15.51557706</v>
      </c>
      <c r="L123" s="52">
        <v>179.06231643999999</v>
      </c>
      <c r="M123" s="52">
        <v>1168.56754449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3578.8379681500001</v>
      </c>
      <c r="C124" s="52">
        <f t="shared" ref="C124" si="170">G124+K124</f>
        <v>1236.9347814</v>
      </c>
      <c r="D124" s="52">
        <f t="shared" ref="D124" si="171">H124+L124</f>
        <v>792.20554049999998</v>
      </c>
      <c r="E124" s="52">
        <f t="shared" ref="E124" si="172">I124+M124</f>
        <v>1549.6976462500002</v>
      </c>
      <c r="F124" s="52">
        <v>2224.4613053500002</v>
      </c>
      <c r="G124" s="52">
        <v>1221.6216602899999</v>
      </c>
      <c r="H124" s="52">
        <v>614.35750729999995</v>
      </c>
      <c r="I124" s="52">
        <v>388.48213776</v>
      </c>
      <c r="J124" s="52">
        <v>1354.3766628000001</v>
      </c>
      <c r="K124" s="52">
        <v>15.313121110000001</v>
      </c>
      <c r="L124" s="52">
        <v>177.8480332</v>
      </c>
      <c r="M124" s="52">
        <v>1161.21550849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3644.5899700499999</v>
      </c>
      <c r="C125" s="52">
        <f t="shared" ref="C125" si="173">G125+K125</f>
        <v>1231.1736771800001</v>
      </c>
      <c r="D125" s="52">
        <f t="shared" ref="D125" si="174">H125+L125</f>
        <v>812.01740332000008</v>
      </c>
      <c r="E125" s="52">
        <f t="shared" ref="E125" si="175">I125+M125</f>
        <v>1601.3988895499999</v>
      </c>
      <c r="F125" s="52">
        <v>2233.93240827</v>
      </c>
      <c r="G125" s="52">
        <v>1214.66598879</v>
      </c>
      <c r="H125" s="52">
        <v>627.32731636000005</v>
      </c>
      <c r="I125" s="52">
        <v>391.93910312000003</v>
      </c>
      <c r="J125" s="52">
        <v>1410.6575617799999</v>
      </c>
      <c r="K125" s="52">
        <v>16.507688389999998</v>
      </c>
      <c r="L125" s="52">
        <v>184.69008696</v>
      </c>
      <c r="M125" s="52">
        <v>1209.4597864299999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3677.5589889500002</v>
      </c>
      <c r="C126" s="52">
        <f t="shared" ref="C126" si="176">G126+K126</f>
        <v>1253.00675879</v>
      </c>
      <c r="D126" s="52">
        <f t="shared" ref="D126" si="177">H126+L126</f>
        <v>828.27694278000001</v>
      </c>
      <c r="E126" s="52">
        <f t="shared" ref="E126" si="178">I126+M126</f>
        <v>1596.27528738</v>
      </c>
      <c r="F126" s="52">
        <v>2275.1902862799998</v>
      </c>
      <c r="G126" s="52">
        <v>1236.6865285700001</v>
      </c>
      <c r="H126" s="52">
        <v>644.69333119999999</v>
      </c>
      <c r="I126" s="52">
        <v>393.81042651000001</v>
      </c>
      <c r="J126" s="52">
        <v>1402.3687026699999</v>
      </c>
      <c r="K126" s="52">
        <v>16.320230219999999</v>
      </c>
      <c r="L126" s="52">
        <v>183.58361158</v>
      </c>
      <c r="M126" s="52">
        <v>1202.4648608699999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3667.7443407599999</v>
      </c>
      <c r="C127" s="52">
        <f t="shared" ref="C127" si="179">G127+K127</f>
        <v>1204.7530108000001</v>
      </c>
      <c r="D127" s="52">
        <f t="shared" ref="D127" si="180">H127+L127</f>
        <v>836.15937469000005</v>
      </c>
      <c r="E127" s="52">
        <f t="shared" ref="E127" si="181">I127+M127</f>
        <v>1626.83195527</v>
      </c>
      <c r="F127" s="52">
        <v>2231.0146066699999</v>
      </c>
      <c r="G127" s="52">
        <v>1187.8018059000001</v>
      </c>
      <c r="H127" s="52">
        <v>648.04650160000006</v>
      </c>
      <c r="I127" s="52">
        <v>395.16629917</v>
      </c>
      <c r="J127" s="52">
        <v>1436.72973409</v>
      </c>
      <c r="K127" s="52">
        <v>16.9512049</v>
      </c>
      <c r="L127" s="52">
        <v>188.11287308999999</v>
      </c>
      <c r="M127" s="52">
        <v>1231.6656561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3534.9829961099999</v>
      </c>
      <c r="C128" s="52">
        <f t="shared" ref="C128" si="182">G128+K128</f>
        <v>1200.94685484</v>
      </c>
      <c r="D128" s="52">
        <f t="shared" ref="D128" si="183">H128+L128</f>
        <v>788.37495924999996</v>
      </c>
      <c r="E128" s="52">
        <f t="shared" ref="E128" si="184">I128+M128</f>
        <v>1545.6611820200001</v>
      </c>
      <c r="F128" s="52">
        <v>2233.0250778899999</v>
      </c>
      <c r="G128" s="52">
        <v>1183.9093447099999</v>
      </c>
      <c r="H128" s="52">
        <v>651.18902840999999</v>
      </c>
      <c r="I128" s="52">
        <v>397.92670477000001</v>
      </c>
      <c r="J128" s="52">
        <v>1301.95791822</v>
      </c>
      <c r="K128" s="52">
        <v>17.037510130000001</v>
      </c>
      <c r="L128" s="52">
        <v>137.18593084</v>
      </c>
      <c r="M128" s="52">
        <v>1147.7344772500001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3439.40871001</v>
      </c>
      <c r="C129" s="52">
        <f t="shared" ref="C129" si="185">G129+K129</f>
        <v>1216.5137324100001</v>
      </c>
      <c r="D129" s="52">
        <f t="shared" ref="D129" si="186">H129+L129</f>
        <v>795.29727508999997</v>
      </c>
      <c r="E129" s="52">
        <f t="shared" ref="E129" si="187">I129+M129</f>
        <v>1427.5977025100001</v>
      </c>
      <c r="F129" s="52">
        <v>2246.5877776699999</v>
      </c>
      <c r="G129" s="52">
        <v>1199.61381314</v>
      </c>
      <c r="H129" s="52">
        <v>657.75284686999998</v>
      </c>
      <c r="I129" s="52">
        <v>389.22111766</v>
      </c>
      <c r="J129" s="52">
        <v>1192.8209323399999</v>
      </c>
      <c r="K129" s="52">
        <v>16.899919270000002</v>
      </c>
      <c r="L129" s="52">
        <v>137.54442821999999</v>
      </c>
      <c r="M129" s="52">
        <v>1038.37658485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3324.75304263</v>
      </c>
      <c r="C130" s="52">
        <f t="shared" ref="C130" si="188">G130+K130</f>
        <v>1197.12532212</v>
      </c>
      <c r="D130" s="52">
        <f t="shared" ref="D130" si="189">H130+L130</f>
        <v>785.59180332999995</v>
      </c>
      <c r="E130" s="52">
        <f t="shared" ref="E130" si="190">I130+M130</f>
        <v>1342.0359171800001</v>
      </c>
      <c r="F130" s="52">
        <v>2224.6783771700002</v>
      </c>
      <c r="G130" s="52">
        <v>1179.3688107</v>
      </c>
      <c r="H130" s="52">
        <v>658.69302832999995</v>
      </c>
      <c r="I130" s="52">
        <v>386.61653813999999</v>
      </c>
      <c r="J130" s="52">
        <v>1100.07466546</v>
      </c>
      <c r="K130" s="52">
        <v>17.756511419999999</v>
      </c>
      <c r="L130" s="52">
        <v>126.898775</v>
      </c>
      <c r="M130" s="52">
        <v>955.41937903999997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3331.9825119000002</v>
      </c>
      <c r="C131" s="52">
        <f t="shared" ref="C131" si="191">G131+K131</f>
        <v>1204.25562599</v>
      </c>
      <c r="D131" s="52">
        <f t="shared" ref="D131" si="192">H131+L131</f>
        <v>790.40352609000001</v>
      </c>
      <c r="E131" s="52">
        <f t="shared" ref="E131" si="193">I131+M131</f>
        <v>1337.32335982</v>
      </c>
      <c r="F131" s="52">
        <v>2238.0397544699999</v>
      </c>
      <c r="G131" s="52">
        <v>1186.8410673200001</v>
      </c>
      <c r="H131" s="52">
        <v>664.11294164000003</v>
      </c>
      <c r="I131" s="52">
        <v>387.08574550999998</v>
      </c>
      <c r="J131" s="52">
        <v>1093.94275743</v>
      </c>
      <c r="K131" s="52">
        <v>17.414558670000002</v>
      </c>
      <c r="L131" s="52">
        <v>126.29058445</v>
      </c>
      <c r="M131" s="52">
        <v>950.23761431000003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3338.1307649</v>
      </c>
      <c r="C132" s="52">
        <f t="shared" ref="C132" si="194">G132+K132</f>
        <v>1207.6538092000001</v>
      </c>
      <c r="D132" s="52">
        <f t="shared" ref="D132" si="195">H132+L132</f>
        <v>801.75149851999993</v>
      </c>
      <c r="E132" s="52">
        <f t="shared" ref="E132" si="196">I132+M132</f>
        <v>1328.7254571799999</v>
      </c>
      <c r="F132" s="52">
        <v>2260.6583473999999</v>
      </c>
      <c r="G132" s="52">
        <v>1190.58627441</v>
      </c>
      <c r="H132" s="52">
        <v>678.07905517999995</v>
      </c>
      <c r="I132" s="52">
        <v>391.99301781000003</v>
      </c>
      <c r="J132" s="52">
        <v>1077.4724174999999</v>
      </c>
      <c r="K132" s="52">
        <v>17.06753479</v>
      </c>
      <c r="L132" s="52">
        <v>123.67244334</v>
      </c>
      <c r="M132" s="52">
        <v>936.73243936999995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3369.4794146200002</v>
      </c>
      <c r="C133" s="52">
        <f t="shared" ref="C133" si="197">G133+K133</f>
        <v>1217.4077595599999</v>
      </c>
      <c r="D133" s="52">
        <f t="shared" ref="D133" si="198">H133+L133</f>
        <v>832.56824477999999</v>
      </c>
      <c r="E133" s="52">
        <f t="shared" ref="E133" si="199">I133+M133</f>
        <v>1319.50341028</v>
      </c>
      <c r="F133" s="52">
        <v>2306.0707618000001</v>
      </c>
      <c r="G133" s="52">
        <v>1205.6369615399999</v>
      </c>
      <c r="H133" s="52">
        <v>704.03056831000004</v>
      </c>
      <c r="I133" s="52">
        <v>396.40323195000002</v>
      </c>
      <c r="J133" s="52">
        <v>1063.40865282</v>
      </c>
      <c r="K133" s="52">
        <v>11.770798020000001</v>
      </c>
      <c r="L133" s="52">
        <v>128.53767647000001</v>
      </c>
      <c r="M133" s="52">
        <v>923.10017832999995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3422.8100594699999</v>
      </c>
      <c r="C134" s="52">
        <f t="shared" ref="C134" si="200">G134+K134</f>
        <v>1246.2068026500001</v>
      </c>
      <c r="D134" s="52">
        <f t="shared" ref="D134" si="201">H134+L134</f>
        <v>858.70498842000006</v>
      </c>
      <c r="E134" s="52">
        <f t="shared" ref="E134" si="202">I134+M134</f>
        <v>1317.8982684</v>
      </c>
      <c r="F134" s="52">
        <v>2369.99331179</v>
      </c>
      <c r="G134" s="52">
        <v>1234.23379264</v>
      </c>
      <c r="H134" s="52">
        <v>732.54782951000004</v>
      </c>
      <c r="I134" s="52">
        <v>403.21168963999997</v>
      </c>
      <c r="J134" s="52">
        <v>1052.8167476799999</v>
      </c>
      <c r="K134" s="52">
        <v>11.973010009999999</v>
      </c>
      <c r="L134" s="52">
        <v>126.15715891000001</v>
      </c>
      <c r="M134" s="52">
        <v>914.68657875999997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3461.32964769</v>
      </c>
      <c r="C135" s="52">
        <f t="shared" ref="C135" si="203">G135+K135</f>
        <v>1267.63352685</v>
      </c>
      <c r="D135" s="52">
        <f t="shared" ref="D135" si="204">H135+L135</f>
        <v>876.72002932000009</v>
      </c>
      <c r="E135" s="52">
        <f t="shared" ref="E135" si="205">I135+M135</f>
        <v>1316.97609152</v>
      </c>
      <c r="F135" s="52">
        <v>2420.89664593</v>
      </c>
      <c r="G135" s="52">
        <v>1255.50294715</v>
      </c>
      <c r="H135" s="52">
        <v>751.98569423000004</v>
      </c>
      <c r="I135" s="52">
        <v>413.40800454999999</v>
      </c>
      <c r="J135" s="52">
        <v>1040.43300176</v>
      </c>
      <c r="K135" s="52">
        <v>12.1305797</v>
      </c>
      <c r="L135" s="52">
        <v>124.73433509</v>
      </c>
      <c r="M135" s="52">
        <v>903.56808696999997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3490.6664321200001</v>
      </c>
      <c r="C136" s="52">
        <f t="shared" ref="C136" si="206">G136+K136</f>
        <v>1299.4102811400001</v>
      </c>
      <c r="D136" s="52">
        <f t="shared" ref="D136" si="207">H136+L136</f>
        <v>881.29315212000006</v>
      </c>
      <c r="E136" s="52">
        <f t="shared" ref="E136" si="208">I136+M136</f>
        <v>1309.96299886</v>
      </c>
      <c r="F136" s="52">
        <v>2467.4902804799999</v>
      </c>
      <c r="G136" s="52">
        <v>1287.3779185000001</v>
      </c>
      <c r="H136" s="52">
        <v>759.30587702000003</v>
      </c>
      <c r="I136" s="52">
        <v>420.80648495999998</v>
      </c>
      <c r="J136" s="52">
        <v>1023.1761516399999</v>
      </c>
      <c r="K136" s="52">
        <v>12.032362640000001</v>
      </c>
      <c r="L136" s="52">
        <v>121.98727510000001</v>
      </c>
      <c r="M136" s="52">
        <v>889.15651390000005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3514.23830374</v>
      </c>
      <c r="C137" s="52">
        <f t="shared" ref="C137" si="209">G137+K137</f>
        <v>1320.60187701</v>
      </c>
      <c r="D137" s="52">
        <f t="shared" ref="D137" si="210">H137+L137</f>
        <v>898.25997556000004</v>
      </c>
      <c r="E137" s="52">
        <f t="shared" ref="E137" si="211">I137+M137</f>
        <v>1295.3764511700001</v>
      </c>
      <c r="F137" s="52">
        <v>2520.4429348399999</v>
      </c>
      <c r="G137" s="52">
        <v>1308.66440792</v>
      </c>
      <c r="H137" s="52">
        <v>778.82511790000001</v>
      </c>
      <c r="I137" s="52">
        <v>432.95340901999998</v>
      </c>
      <c r="J137" s="52">
        <v>993.79536889999997</v>
      </c>
      <c r="K137" s="52">
        <v>11.93746909</v>
      </c>
      <c r="L137" s="52">
        <v>119.43485766000001</v>
      </c>
      <c r="M137" s="52">
        <v>862.42304215000001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3601.6072952</v>
      </c>
      <c r="C138" s="52">
        <f t="shared" ref="C138" si="212">G138+K138</f>
        <v>1362.9161381600002</v>
      </c>
      <c r="D138" s="52">
        <f t="shared" ref="D138" si="213">H138+L138</f>
        <v>940.27535592000004</v>
      </c>
      <c r="E138" s="52">
        <f t="shared" ref="E138" si="214">I138+M138</f>
        <v>1298.41580112</v>
      </c>
      <c r="F138" s="52">
        <v>2609.51425707</v>
      </c>
      <c r="G138" s="52">
        <v>1350.9586904600001</v>
      </c>
      <c r="H138" s="52">
        <v>821.22490043000005</v>
      </c>
      <c r="I138" s="52">
        <v>437.33066617999998</v>
      </c>
      <c r="J138" s="52">
        <v>992.09303812999997</v>
      </c>
      <c r="K138" s="52">
        <v>11.957447699999999</v>
      </c>
      <c r="L138" s="52">
        <v>119.05045549</v>
      </c>
      <c r="M138" s="52">
        <v>861.08513493999999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3642.4946688700002</v>
      </c>
      <c r="C139" s="52">
        <f t="shared" ref="C139" si="215">G139+K139</f>
        <v>1305.1096031699999</v>
      </c>
      <c r="D139" s="52">
        <f t="shared" ref="D139" si="216">H139+L139</f>
        <v>1041.9185416299999</v>
      </c>
      <c r="E139" s="52">
        <f t="shared" ref="E139" si="217">I139+M139</f>
        <v>1295.4665240700001</v>
      </c>
      <c r="F139" s="52">
        <v>2669.15972422</v>
      </c>
      <c r="G139" s="52">
        <v>1295.1577284299999</v>
      </c>
      <c r="H139" s="52">
        <v>924.48229476999995</v>
      </c>
      <c r="I139" s="52">
        <v>449.51970102000001</v>
      </c>
      <c r="J139" s="52">
        <v>973.33494465000001</v>
      </c>
      <c r="K139" s="52">
        <v>9.9518747399999992</v>
      </c>
      <c r="L139" s="52">
        <v>117.43624686</v>
      </c>
      <c r="M139" s="52">
        <v>845.94682305000003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3672.7426517700001</v>
      </c>
      <c r="C140" s="52">
        <f t="shared" ref="C140" si="218">G140+K140</f>
        <v>1300.85051823</v>
      </c>
      <c r="D140" s="52">
        <f t="shared" ref="D140" si="219">H140+L140</f>
        <v>1061.6346477899999</v>
      </c>
      <c r="E140" s="52">
        <f t="shared" ref="E140" si="220">I140+M140</f>
        <v>1310.2574857500001</v>
      </c>
      <c r="F140" s="52">
        <v>2729.0621279900001</v>
      </c>
      <c r="G140" s="52">
        <v>1291.0271803400001</v>
      </c>
      <c r="H140" s="52">
        <v>945.57589645999997</v>
      </c>
      <c r="I140" s="52">
        <v>492.45905119000003</v>
      </c>
      <c r="J140" s="52">
        <v>943.68052378000004</v>
      </c>
      <c r="K140" s="52">
        <v>9.8233378899999995</v>
      </c>
      <c r="L140" s="52">
        <v>116.05875133000001</v>
      </c>
      <c r="M140" s="52">
        <v>817.79843456000003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3766.8095707299999</v>
      </c>
      <c r="C141" s="52">
        <f t="shared" ref="C141" si="221">G141+K141</f>
        <v>1366.2399619399998</v>
      </c>
      <c r="D141" s="52">
        <f t="shared" ref="D141" si="222">H141+L141</f>
        <v>1104.37160025</v>
      </c>
      <c r="E141" s="52">
        <f t="shared" ref="E141" si="223">I141+M141</f>
        <v>1296.19800854</v>
      </c>
      <c r="F141" s="52">
        <v>2811.4946547200002</v>
      </c>
      <c r="G141" s="52">
        <v>1356.0192109699999</v>
      </c>
      <c r="H141" s="52">
        <v>985.11968162999995</v>
      </c>
      <c r="I141" s="52">
        <v>470.35576212000001</v>
      </c>
      <c r="J141" s="52">
        <v>955.31491601000005</v>
      </c>
      <c r="K141" s="52">
        <v>10.220750969999999</v>
      </c>
      <c r="L141" s="52">
        <v>119.25191862</v>
      </c>
      <c r="M141" s="52">
        <v>825.84224642000004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3792.8327147300001</v>
      </c>
      <c r="C142" s="52">
        <f t="shared" ref="C142" si="224">G142+K142</f>
        <v>1360.2100839500001</v>
      </c>
      <c r="D142" s="52">
        <f t="shared" ref="D142" si="225">H142+L142</f>
        <v>1143.6875198999999</v>
      </c>
      <c r="E142" s="52">
        <f t="shared" ref="E142" si="226">I142+M142</f>
        <v>1288.9351108800001</v>
      </c>
      <c r="F142" s="52">
        <v>2845.7023507499998</v>
      </c>
      <c r="G142" s="52">
        <v>1350.0144864700001</v>
      </c>
      <c r="H142" s="52">
        <v>1024.1571206399999</v>
      </c>
      <c r="I142" s="52">
        <v>471.53074364000003</v>
      </c>
      <c r="J142" s="52">
        <v>947.13036397999997</v>
      </c>
      <c r="K142" s="52">
        <v>10.19559748</v>
      </c>
      <c r="L142" s="52">
        <v>119.53039926</v>
      </c>
      <c r="M142" s="52">
        <v>817.40436724000006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3909.3885177400002</v>
      </c>
      <c r="C143" s="52">
        <f t="shared" ref="C143" si="227">G143+K143</f>
        <v>1403.6146502000001</v>
      </c>
      <c r="D143" s="52">
        <f t="shared" ref="D143" si="228">H143+L143</f>
        <v>1168.40417331</v>
      </c>
      <c r="E143" s="52">
        <f t="shared" ref="E143" si="229">I143+M143</f>
        <v>1337.3696942300001</v>
      </c>
      <c r="F143" s="52">
        <v>2913.5364960699999</v>
      </c>
      <c r="G143" s="52">
        <v>1392.7288083000001</v>
      </c>
      <c r="H143" s="52">
        <v>1042.7332074000001</v>
      </c>
      <c r="I143" s="52">
        <v>478.07448037</v>
      </c>
      <c r="J143" s="52">
        <v>995.85202167</v>
      </c>
      <c r="K143" s="52">
        <v>10.885841900000001</v>
      </c>
      <c r="L143" s="52">
        <v>125.67096591000001</v>
      </c>
      <c r="M143" s="52">
        <v>859.29521385999999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4025.83614403</v>
      </c>
      <c r="C144" s="52">
        <f t="shared" ref="C144" si="230">G144+K144</f>
        <v>1467.3139148100001</v>
      </c>
      <c r="D144" s="52">
        <f t="shared" ref="D144" si="231">H144+L144</f>
        <v>1207.35433625</v>
      </c>
      <c r="E144" s="52">
        <f t="shared" ref="E144" si="232">I144+M144</f>
        <v>1351.1678929700001</v>
      </c>
      <c r="F144" s="52">
        <v>3015.1217657799998</v>
      </c>
      <c r="G144" s="52">
        <v>1454.83585442</v>
      </c>
      <c r="H144" s="52">
        <v>1079.6079443199999</v>
      </c>
      <c r="I144" s="52">
        <v>480.67796704</v>
      </c>
      <c r="J144" s="52">
        <v>1010.71437825</v>
      </c>
      <c r="K144" s="52">
        <v>12.47806039</v>
      </c>
      <c r="L144" s="52">
        <v>127.74639193</v>
      </c>
      <c r="M144" s="52">
        <v>870.48992593000003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3967.6880347699998</v>
      </c>
      <c r="C145" s="52">
        <f t="shared" ref="C145" si="233">G145+K145</f>
        <v>1428.75842403</v>
      </c>
      <c r="D145" s="52">
        <f t="shared" ref="D145" si="234">H145+L145</f>
        <v>1196.14160593</v>
      </c>
      <c r="E145" s="52">
        <f t="shared" ref="E145" si="235">I145+M145</f>
        <v>1342.7880048100001</v>
      </c>
      <c r="F145" s="52">
        <v>2963.3374405700001</v>
      </c>
      <c r="G145" s="52">
        <v>1416.1447572300001</v>
      </c>
      <c r="H145" s="52">
        <v>1068.16889169</v>
      </c>
      <c r="I145" s="52">
        <v>479.02379165000002</v>
      </c>
      <c r="J145" s="52">
        <v>1004.3505942</v>
      </c>
      <c r="K145" s="52">
        <v>12.613666800000001</v>
      </c>
      <c r="L145" s="52">
        <v>127.97271424</v>
      </c>
      <c r="M145" s="52">
        <v>863.76421316000005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3933.23607537</v>
      </c>
      <c r="C146" s="52">
        <f t="shared" ref="C146" si="236">G146+K146</f>
        <v>1437.6356082699999</v>
      </c>
      <c r="D146" s="52">
        <f t="shared" ref="D146" si="237">H146+L146</f>
        <v>1162.2702180000001</v>
      </c>
      <c r="E146" s="52">
        <f t="shared" ref="E146" si="238">I146+M146</f>
        <v>1333.3302490999999</v>
      </c>
      <c r="F146" s="52">
        <v>2936.1769084699999</v>
      </c>
      <c r="G146" s="52">
        <v>1425.0812906799999</v>
      </c>
      <c r="H146" s="52">
        <v>1035.0523500100001</v>
      </c>
      <c r="I146" s="52">
        <v>476.04326778000001</v>
      </c>
      <c r="J146" s="52">
        <v>997.05916690000004</v>
      </c>
      <c r="K146" s="52">
        <v>12.55431759</v>
      </c>
      <c r="L146" s="52">
        <v>127.21786799</v>
      </c>
      <c r="M146" s="52">
        <v>857.28698132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3949.0739198699998</v>
      </c>
      <c r="C147" s="52">
        <f t="shared" ref="C147" si="239">G147+K147</f>
        <v>1422.48582605</v>
      </c>
      <c r="D147" s="52">
        <f t="shared" ref="D147" si="240">H147+L147</f>
        <v>1202.3800885200001</v>
      </c>
      <c r="E147" s="52">
        <f t="shared" ref="E147" si="241">I147+M147</f>
        <v>1324.2080053</v>
      </c>
      <c r="F147" s="52">
        <v>2953.0318737299999</v>
      </c>
      <c r="G147" s="52">
        <v>1409.87366105</v>
      </c>
      <c r="H147" s="52">
        <v>1078.2744471200001</v>
      </c>
      <c r="I147" s="52">
        <v>464.88376555999997</v>
      </c>
      <c r="J147" s="52">
        <v>996.04204614000002</v>
      </c>
      <c r="K147" s="52">
        <v>12.612164999999999</v>
      </c>
      <c r="L147" s="52">
        <v>124.1056414</v>
      </c>
      <c r="M147" s="52">
        <v>859.32423974000005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3888.6799906199999</v>
      </c>
      <c r="C148" s="52">
        <f t="shared" ref="C148" si="242">G148+K148</f>
        <v>1312.9241755500002</v>
      </c>
      <c r="D148" s="52">
        <f t="shared" ref="D148" si="243">H148+L148</f>
        <v>1242.35060922</v>
      </c>
      <c r="E148" s="52">
        <f t="shared" ref="E148" si="244">I148+M148</f>
        <v>1333.4052058499999</v>
      </c>
      <c r="F148" s="52">
        <v>2908.34461302</v>
      </c>
      <c r="G148" s="52">
        <v>1301.1511635500001</v>
      </c>
      <c r="H148" s="52">
        <v>1117.6296173000001</v>
      </c>
      <c r="I148" s="52">
        <v>489.56383217000001</v>
      </c>
      <c r="J148" s="52">
        <v>980.33537760000002</v>
      </c>
      <c r="K148" s="52">
        <v>11.773012</v>
      </c>
      <c r="L148" s="52">
        <v>124.72099192</v>
      </c>
      <c r="M148" s="52">
        <v>843.84137367999995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4066.1267930099998</v>
      </c>
      <c r="C149" s="52">
        <f t="shared" ref="C149" si="245">G149+K149</f>
        <v>1331.45788511</v>
      </c>
      <c r="D149" s="52">
        <f t="shared" ref="D149" si="246">H149+L149</f>
        <v>1244.4766117200002</v>
      </c>
      <c r="E149" s="52">
        <f t="shared" ref="E149" si="247">I149+M149</f>
        <v>1490.1922961800001</v>
      </c>
      <c r="F149" s="52">
        <v>2863.9764597399999</v>
      </c>
      <c r="G149" s="52">
        <v>1316.65723594</v>
      </c>
      <c r="H149" s="52">
        <v>1090.6973577900001</v>
      </c>
      <c r="I149" s="52">
        <v>456.62186601000002</v>
      </c>
      <c r="J149" s="52">
        <v>1202.1503332699999</v>
      </c>
      <c r="K149" s="52">
        <v>14.80064917</v>
      </c>
      <c r="L149" s="52">
        <v>153.77925393000001</v>
      </c>
      <c r="M149" s="52">
        <v>1033.57043017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4043.3770115299999</v>
      </c>
      <c r="C150" s="52">
        <f t="shared" ref="C150" si="248">G150+K150</f>
        <v>1339.06042983</v>
      </c>
      <c r="D150" s="52">
        <f t="shared" ref="D150" si="249">H150+L150</f>
        <v>1226.6429851099999</v>
      </c>
      <c r="E150" s="52">
        <f t="shared" ref="E150" si="250">I150+M150</f>
        <v>1477.67359659</v>
      </c>
      <c r="F150" s="52">
        <v>2841.8864140400001</v>
      </c>
      <c r="G150" s="52">
        <v>1324.21901533</v>
      </c>
      <c r="H150" s="52">
        <v>1072.5509319</v>
      </c>
      <c r="I150" s="52">
        <v>445.11646681000002</v>
      </c>
      <c r="J150" s="52">
        <v>1201.49059749</v>
      </c>
      <c r="K150" s="52">
        <v>14.841414500000001</v>
      </c>
      <c r="L150" s="52">
        <v>154.09205320999999</v>
      </c>
      <c r="M150" s="52">
        <v>1032.55712978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3986.06694969</v>
      </c>
      <c r="C151" s="52">
        <f t="shared" ref="C151" si="251">G151+K151</f>
        <v>1325.8311640500001</v>
      </c>
      <c r="D151" s="52">
        <f t="shared" ref="D151" si="252">H151+L151</f>
        <v>1206.58579504</v>
      </c>
      <c r="E151" s="52">
        <f t="shared" ref="E151" si="253">I151+M151</f>
        <v>1453.6499905999999</v>
      </c>
      <c r="F151" s="52">
        <v>2804.6761668499998</v>
      </c>
      <c r="G151" s="52">
        <v>1310.8858955600001</v>
      </c>
      <c r="H151" s="52">
        <v>1053.2294069300001</v>
      </c>
      <c r="I151" s="52">
        <v>440.56086435999998</v>
      </c>
      <c r="J151" s="52">
        <v>1181.3907828399999</v>
      </c>
      <c r="K151" s="52">
        <v>14.94526849</v>
      </c>
      <c r="L151" s="52">
        <v>153.35638811000001</v>
      </c>
      <c r="M151" s="52">
        <v>1013.08912624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3941.8638280499999</v>
      </c>
      <c r="C152" s="52">
        <f t="shared" ref="C152" si="254">G152+K152</f>
        <v>1312.01833618</v>
      </c>
      <c r="D152" s="52">
        <f t="shared" ref="D152" si="255">H152+L152</f>
        <v>1184.28426971</v>
      </c>
      <c r="E152" s="52">
        <f t="shared" ref="E152" si="256">I152+M152</f>
        <v>1445.5612221599999</v>
      </c>
      <c r="F152" s="52">
        <v>2765.5548756100002</v>
      </c>
      <c r="G152" s="52">
        <v>1299.57031287</v>
      </c>
      <c r="H152" s="52">
        <v>1030.8615571400001</v>
      </c>
      <c r="I152" s="52">
        <v>435.1230056</v>
      </c>
      <c r="J152" s="52">
        <v>1176.30895244</v>
      </c>
      <c r="K152" s="52">
        <v>12.44802331</v>
      </c>
      <c r="L152" s="52">
        <v>153.42271256999999</v>
      </c>
      <c r="M152" s="52">
        <v>1010.43821656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3958.8851184</v>
      </c>
      <c r="C153" s="52">
        <f t="shared" ref="C153" si="257">G153+K153</f>
        <v>1329.6163900200002</v>
      </c>
      <c r="D153" s="52">
        <f t="shared" ref="D153" si="258">H153+L153</f>
        <v>1176.9047714600001</v>
      </c>
      <c r="E153" s="52">
        <f t="shared" ref="E153" si="259">I153+M153</f>
        <v>1452.36395692</v>
      </c>
      <c r="F153" s="52">
        <v>2776.36492185</v>
      </c>
      <c r="G153" s="52">
        <v>1314.5697684500001</v>
      </c>
      <c r="H153" s="52">
        <v>1023.01702001</v>
      </c>
      <c r="I153" s="52">
        <v>438.77813338999999</v>
      </c>
      <c r="J153" s="52">
        <v>1182.52019655</v>
      </c>
      <c r="K153" s="52">
        <v>15.046621569999999</v>
      </c>
      <c r="L153" s="52">
        <v>153.88775145</v>
      </c>
      <c r="M153" s="52">
        <v>1013.58582353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3017.2041104</v>
      </c>
      <c r="C154" s="52">
        <f t="shared" ref="C154" si="260">G154+K154</f>
        <v>1272.0743723200001</v>
      </c>
      <c r="D154" s="52">
        <f t="shared" ref="D154" si="261">H154+L154</f>
        <v>1058.10731872</v>
      </c>
      <c r="E154" s="52">
        <f t="shared" ref="E154" si="262">I154+M154</f>
        <v>687.02241935999996</v>
      </c>
      <c r="F154" s="52">
        <v>2702.3612333900001</v>
      </c>
      <c r="G154" s="52">
        <v>1256.9924865400001</v>
      </c>
      <c r="H154" s="52">
        <v>1009.51581041</v>
      </c>
      <c r="I154" s="52">
        <v>435.85293644000001</v>
      </c>
      <c r="J154" s="52">
        <v>314.84287701</v>
      </c>
      <c r="K154" s="52">
        <v>15.08188578</v>
      </c>
      <c r="L154" s="52">
        <v>48.591508310000002</v>
      </c>
      <c r="M154" s="52">
        <v>251.16948292000001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3047.6194188700001</v>
      </c>
      <c r="C155" s="52">
        <f t="shared" ref="C155" si="263">G155+K155</f>
        <v>1298.1875149100001</v>
      </c>
      <c r="D155" s="52">
        <f t="shared" ref="D155" si="264">H155+L155</f>
        <v>1064.93427701</v>
      </c>
      <c r="E155" s="52">
        <f t="shared" ref="E155" si="265">I155+M155</f>
        <v>684.49762695000004</v>
      </c>
      <c r="F155" s="52">
        <v>2733.3163404699999</v>
      </c>
      <c r="G155" s="52">
        <v>1285.6285588600001</v>
      </c>
      <c r="H155" s="52">
        <v>1015.62769399</v>
      </c>
      <c r="I155" s="52">
        <v>432.06008761999999</v>
      </c>
      <c r="J155" s="52">
        <v>314.3030784</v>
      </c>
      <c r="K155" s="52">
        <v>12.558956050000001</v>
      </c>
      <c r="L155" s="52">
        <v>49.306583019999998</v>
      </c>
      <c r="M155" s="52">
        <v>252.43753932999999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3045.6408551099998</v>
      </c>
      <c r="C156" s="52">
        <f t="shared" ref="C156" si="266">G156+K156</f>
        <v>1308.0197677399999</v>
      </c>
      <c r="D156" s="52">
        <f t="shared" ref="D156" si="267">H156+L156</f>
        <v>1067.0758021500001</v>
      </c>
      <c r="E156" s="52">
        <f t="shared" ref="E156" si="268">I156+M156</f>
        <v>670.54528521999998</v>
      </c>
      <c r="F156" s="52">
        <v>2747.19100742</v>
      </c>
      <c r="G156" s="52">
        <v>1301.19434043</v>
      </c>
      <c r="H156" s="52">
        <v>1018.0384924</v>
      </c>
      <c r="I156" s="52">
        <v>427.95817459</v>
      </c>
      <c r="J156" s="52">
        <v>298.44984769000001</v>
      </c>
      <c r="K156" s="52">
        <v>6.8254273100000002</v>
      </c>
      <c r="L156" s="52">
        <v>49.037309749999999</v>
      </c>
      <c r="M156" s="52">
        <v>242.58711063000001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3086.0892310999998</v>
      </c>
      <c r="C157" s="52">
        <f t="shared" ref="C157" si="269">G157+K157</f>
        <v>1358.7049330499999</v>
      </c>
      <c r="D157" s="52">
        <f t="shared" ref="D157" si="270">H157+L157</f>
        <v>1066.2373060699999</v>
      </c>
      <c r="E157" s="52">
        <f t="shared" ref="E157" si="271">I157+M157</f>
        <v>661.14699198000005</v>
      </c>
      <c r="F157" s="52">
        <v>2788.90313836</v>
      </c>
      <c r="G157" s="52">
        <v>1351.8771524799999</v>
      </c>
      <c r="H157" s="52">
        <v>1016.3852346</v>
      </c>
      <c r="I157" s="52">
        <v>420.64075128000002</v>
      </c>
      <c r="J157" s="52">
        <v>297.18609273999999</v>
      </c>
      <c r="K157" s="52">
        <v>6.8277805699999998</v>
      </c>
      <c r="L157" s="52">
        <v>49.852071469999998</v>
      </c>
      <c r="M157" s="52">
        <v>240.50624070000001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3099.6264274599998</v>
      </c>
      <c r="C158" s="52">
        <f t="shared" ref="C158" si="272">G158+K158</f>
        <v>1381.8029311</v>
      </c>
      <c r="D158" s="52">
        <f t="shared" ref="D158" si="273">H158+L158</f>
        <v>1064.0294809899999</v>
      </c>
      <c r="E158" s="52">
        <f t="shared" ref="E158" si="274">I158+M158</f>
        <v>653.79401537000001</v>
      </c>
      <c r="F158" s="52">
        <v>2804.7590555100001</v>
      </c>
      <c r="G158" s="52">
        <v>1374.9465231900001</v>
      </c>
      <c r="H158" s="52">
        <v>1014.32694712</v>
      </c>
      <c r="I158" s="52">
        <v>415.4855852</v>
      </c>
      <c r="J158" s="52">
        <v>294.86737195000001</v>
      </c>
      <c r="K158" s="52">
        <v>6.8564079099999997</v>
      </c>
      <c r="L158" s="52">
        <v>49.702533870000003</v>
      </c>
      <c r="M158" s="52">
        <v>238.30843017000001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3160.61799952</v>
      </c>
      <c r="C159" s="52">
        <f t="shared" ref="C159" si="275">G159+K159</f>
        <v>1441.0304864700001</v>
      </c>
      <c r="D159" s="52">
        <f t="shared" ref="D159" si="276">H159+L159</f>
        <v>1075.2638454299999</v>
      </c>
      <c r="E159" s="52">
        <f t="shared" ref="E159" si="277">I159+M159</f>
        <v>644.32366762000004</v>
      </c>
      <c r="F159" s="52">
        <v>2873.0451566199999</v>
      </c>
      <c r="G159" s="52">
        <v>1434.1528292400001</v>
      </c>
      <c r="H159" s="52">
        <v>1026.09006843</v>
      </c>
      <c r="I159" s="52">
        <v>412.80225895000001</v>
      </c>
      <c r="J159" s="52">
        <v>287.57284290000001</v>
      </c>
      <c r="K159" s="52">
        <v>6.8776572299999996</v>
      </c>
      <c r="L159" s="52">
        <v>49.173777000000001</v>
      </c>
      <c r="M159" s="52">
        <v>231.52140867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3178.9914397900002</v>
      </c>
      <c r="C160" s="52">
        <f t="shared" ref="C160" si="278">G160+K160</f>
        <v>1444.7715601699999</v>
      </c>
      <c r="D160" s="52">
        <f t="shared" ref="D160" si="279">H160+L160</f>
        <v>1097.0144759500001</v>
      </c>
      <c r="E160" s="52">
        <f t="shared" ref="E160" si="280">I160+M160</f>
        <v>637.20540367000001</v>
      </c>
      <c r="F160" s="52">
        <v>2900.88790741</v>
      </c>
      <c r="G160" s="52">
        <v>1443.52181522</v>
      </c>
      <c r="H160" s="52">
        <v>1048.3769783600001</v>
      </c>
      <c r="I160" s="52">
        <v>408.98911383000001</v>
      </c>
      <c r="J160" s="52">
        <v>278.10353237999999</v>
      </c>
      <c r="K160" s="52">
        <v>1.24974495</v>
      </c>
      <c r="L160" s="52">
        <v>48.637497590000002</v>
      </c>
      <c r="M160" s="52">
        <v>228.21628984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3219.9590111699999</v>
      </c>
      <c r="C161" s="52">
        <f t="shared" ref="C161" si="281">G161+K161</f>
        <v>1479.2418909199998</v>
      </c>
      <c r="D161" s="52">
        <f t="shared" ref="D161" si="282">H161+L161</f>
        <v>1096.5561176400001</v>
      </c>
      <c r="E161" s="52">
        <f t="shared" ref="E161" si="283">I161+M161</f>
        <v>644.16100260999997</v>
      </c>
      <c r="F161" s="52">
        <v>2942.7160791699998</v>
      </c>
      <c r="G161" s="52">
        <v>1477.9867744999999</v>
      </c>
      <c r="H161" s="52">
        <v>1048.09236063</v>
      </c>
      <c r="I161" s="52">
        <v>416.63694404</v>
      </c>
      <c r="J161" s="52">
        <v>277.242932</v>
      </c>
      <c r="K161" s="52">
        <v>1.25511642</v>
      </c>
      <c r="L161" s="52">
        <v>48.463757010000002</v>
      </c>
      <c r="M161" s="52">
        <v>227.52405856999999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3308.39087316</v>
      </c>
      <c r="C162" s="52">
        <f t="shared" ref="C162" si="284">G162+K162</f>
        <v>1549.3036306399999</v>
      </c>
      <c r="D162" s="52">
        <f t="shared" ref="D162" si="285">H162+L162</f>
        <v>1116.94485771</v>
      </c>
      <c r="E162" s="52">
        <f t="shared" ref="E162" si="286">I162+M162</f>
        <v>642.14238481000007</v>
      </c>
      <c r="F162" s="52">
        <v>3041.2534862900002</v>
      </c>
      <c r="G162" s="52">
        <v>1548.05325139</v>
      </c>
      <c r="H162" s="52">
        <v>1077.81997905</v>
      </c>
      <c r="I162" s="52">
        <v>415.38025585000003</v>
      </c>
      <c r="J162" s="52">
        <v>267.13738687</v>
      </c>
      <c r="K162" s="52">
        <v>1.2503792499999999</v>
      </c>
      <c r="L162" s="52">
        <v>39.12487866</v>
      </c>
      <c r="M162" s="52">
        <v>226.76212896000001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3365.4205970500002</v>
      </c>
      <c r="C163" s="52">
        <f t="shared" ref="C163" si="287">G163+K163</f>
        <v>1575.6525600999998</v>
      </c>
      <c r="D163" s="52">
        <f t="shared" ref="D163" si="288">H163+L163</f>
        <v>1113.7314434299999</v>
      </c>
      <c r="E163" s="52">
        <f t="shared" ref="E163" si="289">I163+M163</f>
        <v>676.03659352</v>
      </c>
      <c r="F163" s="52">
        <v>3097.1232862100001</v>
      </c>
      <c r="G163" s="52">
        <v>1574.4074157299999</v>
      </c>
      <c r="H163" s="52">
        <v>1076.0033707699999</v>
      </c>
      <c r="I163" s="52">
        <v>446.71249970999997</v>
      </c>
      <c r="J163" s="52">
        <v>268.29731084000002</v>
      </c>
      <c r="K163" s="52">
        <v>1.24514437</v>
      </c>
      <c r="L163" s="52">
        <v>37.728072660000002</v>
      </c>
      <c r="M163" s="52">
        <v>229.32409380999999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3453.5005783400002</v>
      </c>
      <c r="C164" s="52">
        <f t="shared" ref="C164" si="290">G164+K164</f>
        <v>1629.0471678099998</v>
      </c>
      <c r="D164" s="52">
        <f t="shared" ref="D164" si="291">H164+L164</f>
        <v>1135.3684601299999</v>
      </c>
      <c r="E164" s="52">
        <f t="shared" ref="E164" si="292">I164+M164</f>
        <v>689.08495040000003</v>
      </c>
      <c r="F164" s="52">
        <v>3187.7560323299999</v>
      </c>
      <c r="G164" s="52">
        <v>1627.8144738399999</v>
      </c>
      <c r="H164" s="52">
        <v>1098.12256213</v>
      </c>
      <c r="I164" s="52">
        <v>461.81899636000003</v>
      </c>
      <c r="J164" s="52">
        <v>265.74454601000002</v>
      </c>
      <c r="K164" s="52">
        <v>1.2326939699999999</v>
      </c>
      <c r="L164" s="52">
        <v>37.245897999999997</v>
      </c>
      <c r="M164" s="52">
        <v>227.26595404</v>
      </c>
      <c r="N164" s="52"/>
      <c r="O164" s="52"/>
      <c r="P164" s="52"/>
      <c r="Q164" s="52"/>
    </row>
    <row r="165" spans="1:17" collapsed="1">
      <c r="A165" s="12">
        <v>45231</v>
      </c>
      <c r="B165" s="52">
        <v>3557.4696451300001</v>
      </c>
      <c r="C165" s="52">
        <f t="shared" ref="C165" si="293">G165+K165</f>
        <v>1707.8658812299998</v>
      </c>
      <c r="D165" s="52">
        <f t="shared" ref="D165" si="294">H165+L165</f>
        <v>1144.0758346500002</v>
      </c>
      <c r="E165" s="52">
        <f t="shared" ref="E165" si="295">I165+M165</f>
        <v>705.52792925000006</v>
      </c>
      <c r="F165" s="52">
        <v>3295.6786182999999</v>
      </c>
      <c r="G165" s="52">
        <v>1706.5533794999999</v>
      </c>
      <c r="H165" s="52">
        <v>1109.2382469500001</v>
      </c>
      <c r="I165" s="52">
        <v>479.88699185000002</v>
      </c>
      <c r="J165" s="52">
        <v>261.79102683000002</v>
      </c>
      <c r="K165" s="52">
        <v>1.3125017299999999</v>
      </c>
      <c r="L165" s="52">
        <v>34.8375877</v>
      </c>
      <c r="M165" s="52">
        <v>225.64093740000001</v>
      </c>
      <c r="N165" s="52"/>
      <c r="O165" s="52"/>
      <c r="P165" s="52"/>
      <c r="Q165" s="52"/>
    </row>
    <row r="166" spans="1:17">
      <c r="A166" s="12">
        <v>45261</v>
      </c>
      <c r="B166" s="52">
        <v>3569.8798322399998</v>
      </c>
      <c r="C166" s="52">
        <f t="shared" ref="C166" si="296">G166+K166</f>
        <v>1664.6514979800002</v>
      </c>
      <c r="D166" s="52">
        <f t="shared" ref="D166" si="297">H166+L166</f>
        <v>1158.2415111</v>
      </c>
      <c r="E166" s="52">
        <f t="shared" ref="E166" si="298">I166+M166</f>
        <v>746.98682316000009</v>
      </c>
      <c r="F166" s="52">
        <v>3295.6072979099999</v>
      </c>
      <c r="G166" s="52">
        <v>1663.35587854</v>
      </c>
      <c r="H166" s="52">
        <v>1122.24630948</v>
      </c>
      <c r="I166" s="52">
        <v>510.00510989000003</v>
      </c>
      <c r="J166" s="52">
        <v>274.27253432999998</v>
      </c>
      <c r="K166" s="52">
        <v>1.2956194400000001</v>
      </c>
      <c r="L166" s="52">
        <v>35.995201620000003</v>
      </c>
      <c r="M166" s="52">
        <v>236.98171327</v>
      </c>
      <c r="N166" s="52"/>
      <c r="O166" s="52"/>
      <c r="P166" s="52"/>
      <c r="Q166" s="52"/>
    </row>
    <row r="167" spans="1:17">
      <c r="A167" s="12">
        <v>45292</v>
      </c>
      <c r="B167" s="52">
        <v>3608.5850291199999</v>
      </c>
      <c r="C167" s="52">
        <f t="shared" ref="C167" si="299">G167+K167</f>
        <v>1732.2365388800001</v>
      </c>
      <c r="D167" s="52">
        <f t="shared" ref="D167" si="300">H167+L167</f>
        <v>1134.3673429200001</v>
      </c>
      <c r="E167" s="52">
        <f t="shared" ref="E167" si="301">I167+M167</f>
        <v>741.98114731999999</v>
      </c>
      <c r="F167" s="52">
        <v>3342.9745813200002</v>
      </c>
      <c r="G167" s="52">
        <v>1730.9401220100001</v>
      </c>
      <c r="H167" s="52">
        <v>1100.74950829</v>
      </c>
      <c r="I167" s="52">
        <v>511.28495101999999</v>
      </c>
      <c r="J167" s="52">
        <v>265.61044779999997</v>
      </c>
      <c r="K167" s="52">
        <v>1.2964168700000001</v>
      </c>
      <c r="L167" s="52">
        <v>33.617834629999997</v>
      </c>
      <c r="M167" s="52">
        <v>230.6961963</v>
      </c>
      <c r="N167" s="52"/>
      <c r="O167" s="52"/>
      <c r="P167" s="52"/>
      <c r="Q167" s="52"/>
    </row>
    <row r="168" spans="1:17">
      <c r="A168" s="12">
        <v>45323</v>
      </c>
      <c r="B168" s="52">
        <v>3687.4133588</v>
      </c>
      <c r="C168" s="52">
        <f t="shared" ref="C168" si="302">G168+K168</f>
        <v>1773.2364741599999</v>
      </c>
      <c r="D168" s="52">
        <f t="shared" ref="D168" si="303">H168+L168</f>
        <v>1152.61728354</v>
      </c>
      <c r="E168" s="52">
        <f t="shared" ref="E168" si="304">I168+M168</f>
        <v>761.55960110000001</v>
      </c>
      <c r="F168" s="52">
        <v>3421.5783009900001</v>
      </c>
      <c r="G168" s="52">
        <v>1771.91436677</v>
      </c>
      <c r="H168" s="52">
        <v>1119.2778118599999</v>
      </c>
      <c r="I168" s="52">
        <v>530.38612235999994</v>
      </c>
      <c r="J168" s="52">
        <v>265.83505781000002</v>
      </c>
      <c r="K168" s="52">
        <v>1.32210739</v>
      </c>
      <c r="L168" s="52">
        <v>33.339471680000003</v>
      </c>
      <c r="M168" s="52">
        <v>231.17347874000001</v>
      </c>
      <c r="N168" s="52"/>
      <c r="O168" s="52"/>
      <c r="P168" s="52"/>
      <c r="Q168" s="52"/>
    </row>
    <row r="169" spans="1:17">
      <c r="A169" s="12">
        <v>45352</v>
      </c>
      <c r="B169" s="52">
        <v>3791.6443170900002</v>
      </c>
      <c r="C169" s="52">
        <f t="shared" ref="C169" si="305">G169+K169</f>
        <v>1820.7229659699999</v>
      </c>
      <c r="D169" s="52">
        <f t="shared" ref="D169" si="306">H169+L169</f>
        <v>1188.45068797</v>
      </c>
      <c r="E169" s="52">
        <f t="shared" ref="E169" si="307">I169+M169</f>
        <v>782.47066314999995</v>
      </c>
      <c r="F169" s="52">
        <v>3525.9469027999999</v>
      </c>
      <c r="G169" s="52">
        <v>1819.37990107</v>
      </c>
      <c r="H169" s="52">
        <v>1155.22776623</v>
      </c>
      <c r="I169" s="52">
        <v>551.33923549999997</v>
      </c>
      <c r="J169" s="52">
        <v>265.69741428999998</v>
      </c>
      <c r="K169" s="52">
        <v>1.3430648999999999</v>
      </c>
      <c r="L169" s="52">
        <v>33.222921739999997</v>
      </c>
      <c r="M169" s="52">
        <v>231.13142765000001</v>
      </c>
      <c r="N169" s="52"/>
      <c r="O169" s="52"/>
      <c r="P169" s="52"/>
      <c r="Q169" s="52"/>
    </row>
    <row r="170" spans="1:17">
      <c r="A170" s="12">
        <v>45383</v>
      </c>
      <c r="B170" s="52">
        <v>3905.7160956299999</v>
      </c>
      <c r="C170" s="52">
        <f t="shared" ref="C170" si="308">G170+K170</f>
        <v>1870.55431817</v>
      </c>
      <c r="D170" s="52">
        <f t="shared" ref="D170" si="309">H170+L170</f>
        <v>1221.40862279</v>
      </c>
      <c r="E170" s="52">
        <f t="shared" ref="E170" si="310">I170+M170</f>
        <v>813.75315466999996</v>
      </c>
      <c r="F170" s="52">
        <v>3639.7135990199999</v>
      </c>
      <c r="G170" s="52">
        <v>1869.16914952</v>
      </c>
      <c r="H170" s="52">
        <v>1187.81878811</v>
      </c>
      <c r="I170" s="52">
        <v>582.72566139000003</v>
      </c>
      <c r="J170" s="52">
        <v>266.00249660999998</v>
      </c>
      <c r="K170" s="52">
        <v>1.38516865</v>
      </c>
      <c r="L170" s="52">
        <v>33.589834680000003</v>
      </c>
      <c r="M170" s="52">
        <v>231.02749327999999</v>
      </c>
      <c r="N170" s="52"/>
      <c r="O170" s="52"/>
      <c r="P170" s="52"/>
      <c r="Q170" s="52"/>
    </row>
    <row r="171" spans="1:17">
      <c r="A171" s="12">
        <v>45413</v>
      </c>
      <c r="B171" s="52">
        <v>3996.2039265600001</v>
      </c>
      <c r="C171" s="52">
        <f t="shared" ref="C171" si="311">G171+K171</f>
        <v>1904.81357484</v>
      </c>
      <c r="D171" s="52">
        <f t="shared" ref="D171" si="312">H171+L171</f>
        <v>1237.7367796999999</v>
      </c>
      <c r="E171" s="52">
        <f t="shared" ref="E171" si="313">I171+M171</f>
        <v>853.65357202000007</v>
      </c>
      <c r="F171" s="52">
        <v>3734.1102912000001</v>
      </c>
      <c r="G171" s="52">
        <v>1903.4202166600001</v>
      </c>
      <c r="H171" s="52">
        <v>1204.1063613199999</v>
      </c>
      <c r="I171" s="52">
        <v>626.58371322000005</v>
      </c>
      <c r="J171" s="52">
        <v>262.09363536000001</v>
      </c>
      <c r="K171" s="52">
        <v>1.3933581799999999</v>
      </c>
      <c r="L171" s="52">
        <v>33.630418380000002</v>
      </c>
      <c r="M171" s="52">
        <v>227.06985879999999</v>
      </c>
      <c r="N171" s="52"/>
      <c r="O171" s="52"/>
      <c r="P171" s="52"/>
      <c r="Q171" s="52"/>
    </row>
    <row r="172" spans="1:17">
      <c r="A172" s="12">
        <v>45444</v>
      </c>
      <c r="B172" s="52">
        <v>3999.8517248899998</v>
      </c>
      <c r="C172" s="52">
        <f t="shared" ref="C172" si="314">G172+K172</f>
        <v>1927.4215823899999</v>
      </c>
      <c r="D172" s="52">
        <f t="shared" ref="D172" si="315">H172+L172</f>
        <v>1250.5191255099999</v>
      </c>
      <c r="E172" s="52">
        <f t="shared" ref="E172" si="316">I172+M172</f>
        <v>821.91101699000001</v>
      </c>
      <c r="F172" s="52">
        <v>3786.5559003799999</v>
      </c>
      <c r="G172" s="52">
        <v>1926.0239712099999</v>
      </c>
      <c r="H172" s="52">
        <v>1216.87767588</v>
      </c>
      <c r="I172" s="52">
        <v>643.65425329000004</v>
      </c>
      <c r="J172" s="52">
        <v>213.29582450999999</v>
      </c>
      <c r="K172" s="52">
        <v>1.39761118</v>
      </c>
      <c r="L172" s="52">
        <v>33.641449629999997</v>
      </c>
      <c r="M172" s="52">
        <v>178.25676369999999</v>
      </c>
      <c r="N172" s="52"/>
      <c r="O172" s="52"/>
      <c r="P172" s="52"/>
      <c r="Q172" s="52"/>
    </row>
    <row r="173" spans="1:17">
      <c r="A173" s="12">
        <v>45474</v>
      </c>
      <c r="B173" s="52">
        <v>4086.43943988</v>
      </c>
      <c r="C173" s="52">
        <f t="shared" ref="C173" si="317">G173+K173</f>
        <v>2000.0245494899998</v>
      </c>
      <c r="D173" s="52">
        <f t="shared" ref="D173" si="318">H173+L173</f>
        <v>1257.4962070500001</v>
      </c>
      <c r="E173" s="52">
        <f t="shared" ref="E173" si="319">I173+M173</f>
        <v>828.91868334000003</v>
      </c>
      <c r="F173" s="52">
        <v>3870.64430614</v>
      </c>
      <c r="G173" s="52">
        <v>1998.6176687499999</v>
      </c>
      <c r="H173" s="52">
        <v>1223.44103131</v>
      </c>
      <c r="I173" s="52">
        <v>648.58560608000005</v>
      </c>
      <c r="J173" s="52">
        <v>215.79513374000001</v>
      </c>
      <c r="K173" s="52">
        <v>1.4068807400000001</v>
      </c>
      <c r="L173" s="52">
        <v>34.055175740000003</v>
      </c>
      <c r="M173" s="52">
        <v>180.33307726000001</v>
      </c>
      <c r="N173" s="52"/>
      <c r="O173" s="52"/>
      <c r="P173" s="52"/>
      <c r="Q173" s="52"/>
    </row>
    <row r="174" spans="1:17">
      <c r="A174" s="12">
        <v>45505</v>
      </c>
      <c r="B174" s="52">
        <v>4212.09484324</v>
      </c>
      <c r="C174" s="52">
        <f t="shared" ref="C174" si="320">G174+K174</f>
        <v>2059.9317569200002</v>
      </c>
      <c r="D174" s="52">
        <f t="shared" ref="D174" si="321">H174+L174</f>
        <v>1304.7368301400002</v>
      </c>
      <c r="E174" s="52">
        <f t="shared" ref="E174" si="322">I174+M174</f>
        <v>847.42625618000011</v>
      </c>
      <c r="F174" s="52">
        <v>3997.0044402100002</v>
      </c>
      <c r="G174" s="52">
        <v>2058.5354338400002</v>
      </c>
      <c r="H174" s="52">
        <v>1270.5274226500001</v>
      </c>
      <c r="I174" s="52">
        <v>667.94158372000004</v>
      </c>
      <c r="J174" s="52">
        <v>215.09040303</v>
      </c>
      <c r="K174" s="52">
        <v>1.3963230799999999</v>
      </c>
      <c r="L174" s="52">
        <v>34.209407489999997</v>
      </c>
      <c r="M174" s="52">
        <v>179.48467246000001</v>
      </c>
      <c r="N174" s="52"/>
      <c r="O174" s="52"/>
      <c r="P174" s="52"/>
      <c r="Q174" s="52"/>
    </row>
    <row r="175" spans="1:17">
      <c r="A175" s="12">
        <v>45536</v>
      </c>
      <c r="B175" s="52">
        <v>4293.2361853000002</v>
      </c>
      <c r="C175" s="52">
        <f t="shared" ref="C175" si="323">G175+K175</f>
        <v>2090.9895234700002</v>
      </c>
      <c r="D175" s="52">
        <f t="shared" ref="D175" si="324">H175+L175</f>
        <v>1340.5833925100001</v>
      </c>
      <c r="E175" s="52">
        <f t="shared" ref="E175" si="325">I175+M175</f>
        <v>861.66326931999993</v>
      </c>
      <c r="F175" s="52">
        <v>4079.50404927</v>
      </c>
      <c r="G175" s="52">
        <v>2089.6428109100002</v>
      </c>
      <c r="H175" s="52">
        <v>1306.3912797</v>
      </c>
      <c r="I175" s="52">
        <v>683.46995865999997</v>
      </c>
      <c r="J175" s="52">
        <v>213.73213602999999</v>
      </c>
      <c r="K175" s="52">
        <v>1.3467125600000001</v>
      </c>
      <c r="L175" s="52">
        <v>34.192112809999998</v>
      </c>
      <c r="M175" s="52">
        <v>178.19331066000001</v>
      </c>
      <c r="N175" s="52"/>
      <c r="O175" s="52"/>
      <c r="P175" s="52"/>
      <c r="Q175" s="52"/>
    </row>
    <row r="176" spans="1:17">
      <c r="A176" s="12">
        <v>45566</v>
      </c>
      <c r="B176" s="52">
        <v>4365.9870718599996</v>
      </c>
      <c r="C176" s="52">
        <f t="shared" ref="C176" si="326">G176+K176</f>
        <v>2151.5422235999999</v>
      </c>
      <c r="D176" s="52">
        <f t="shared" ref="D176" si="327">H176+L176</f>
        <v>1350.8243651</v>
      </c>
      <c r="E176" s="52">
        <f t="shared" ref="E176" si="328">I176+M176</f>
        <v>863.62048316000005</v>
      </c>
      <c r="F176" s="52">
        <v>4175.47495273</v>
      </c>
      <c r="G176" s="52">
        <v>2150.1885444999998</v>
      </c>
      <c r="H176" s="52">
        <v>1320.89521049</v>
      </c>
      <c r="I176" s="52">
        <v>704.39119774000005</v>
      </c>
      <c r="J176" s="52">
        <v>190.51211913</v>
      </c>
      <c r="K176" s="52">
        <v>1.3536790999999999</v>
      </c>
      <c r="L176" s="52">
        <v>29.929154610000001</v>
      </c>
      <c r="M176" s="52">
        <v>159.22928542</v>
      </c>
      <c r="N176" s="52"/>
      <c r="O176" s="52"/>
      <c r="P176" s="52"/>
      <c r="Q176" s="52"/>
    </row>
    <row r="177" spans="1:17">
      <c r="A177" s="12">
        <v>45597</v>
      </c>
      <c r="B177" s="52">
        <v>4464.1852969399997</v>
      </c>
      <c r="C177" s="52">
        <f t="shared" ref="C177" si="329">G177+K177</f>
        <v>2205.22602164</v>
      </c>
      <c r="D177" s="52">
        <f t="shared" ref="D177" si="330">H177+L177</f>
        <v>1376.0795005799998</v>
      </c>
      <c r="E177" s="52">
        <f t="shared" ref="E177" si="331">I177+M177</f>
        <v>882.87977472</v>
      </c>
      <c r="F177" s="52">
        <v>4274.1442501800002</v>
      </c>
      <c r="G177" s="52">
        <v>2203.8665947099998</v>
      </c>
      <c r="H177" s="52">
        <v>1346.1378715599999</v>
      </c>
      <c r="I177" s="52">
        <v>724.13978391000001</v>
      </c>
      <c r="J177" s="52">
        <v>190.04104676</v>
      </c>
      <c r="K177" s="52">
        <v>1.3594269299999999</v>
      </c>
      <c r="L177" s="52">
        <v>29.941629020000001</v>
      </c>
      <c r="M177" s="52">
        <v>158.73999080999999</v>
      </c>
      <c r="N177" s="52"/>
      <c r="O177" s="52"/>
      <c r="P177" s="52"/>
      <c r="Q177" s="5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3" width="12.44140625" style="31" customWidth="1"/>
    <col min="4" max="4" width="13.1093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16384" width="9.109375" style="31"/>
  </cols>
  <sheetData>
    <row r="1" spans="1:702">
      <c r="A1" s="36" t="s">
        <v>157</v>
      </c>
      <c r="B1" s="25"/>
    </row>
    <row r="2" spans="1:702" ht="5.25" customHeight="1"/>
    <row r="3" spans="1:702">
      <c r="A3" s="118" t="s">
        <v>51</v>
      </c>
    </row>
    <row r="4" spans="1:702" ht="12.75" customHeight="1">
      <c r="A4" s="219" t="s">
        <v>130</v>
      </c>
      <c r="B4" s="220"/>
      <c r="C4" s="32"/>
    </row>
    <row r="5" spans="1:702" ht="12.75" customHeight="1">
      <c r="A5" s="33" t="s">
        <v>231</v>
      </c>
    </row>
    <row r="6" spans="1:702" ht="12.75" customHeight="1">
      <c r="A6" s="221" t="s">
        <v>0</v>
      </c>
      <c r="B6" s="223" t="s">
        <v>1</v>
      </c>
      <c r="C6" s="225" t="s">
        <v>50</v>
      </c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</row>
    <row r="7" spans="1:702" s="34" customFormat="1" ht="12.75" customHeight="1">
      <c r="A7" s="221"/>
      <c r="B7" s="223"/>
      <c r="C7" s="217" t="s">
        <v>261</v>
      </c>
      <c r="D7" s="217" t="s">
        <v>262</v>
      </c>
      <c r="E7" s="217" t="s">
        <v>47</v>
      </c>
      <c r="F7" s="217" t="s">
        <v>46</v>
      </c>
      <c r="G7" s="217" t="s">
        <v>45</v>
      </c>
      <c r="H7" s="217" t="s">
        <v>44</v>
      </c>
      <c r="I7" s="217" t="s">
        <v>43</v>
      </c>
      <c r="J7" s="217" t="s">
        <v>42</v>
      </c>
      <c r="K7" s="217" t="s">
        <v>41</v>
      </c>
      <c r="L7" s="217" t="s">
        <v>64</v>
      </c>
      <c r="M7" s="217" t="s">
        <v>263</v>
      </c>
      <c r="N7" s="217" t="s">
        <v>39</v>
      </c>
      <c r="O7" s="217" t="s">
        <v>38</v>
      </c>
      <c r="P7" s="217" t="s">
        <v>52</v>
      </c>
      <c r="Q7" s="217" t="s">
        <v>37</v>
      </c>
      <c r="R7" s="217" t="s">
        <v>36</v>
      </c>
      <c r="S7" s="217" t="s">
        <v>35</v>
      </c>
      <c r="T7" s="217" t="s">
        <v>34</v>
      </c>
    </row>
    <row r="8" spans="1:702" s="34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4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4" customFormat="1" ht="12.75" customHeight="1" collapsed="1">
      <c r="A10" s="30">
        <v>1</v>
      </c>
      <c r="B10" s="176">
        <v>2</v>
      </c>
      <c r="C10" s="30">
        <v>3</v>
      </c>
      <c r="D10" s="176">
        <v>4</v>
      </c>
      <c r="E10" s="30">
        <v>5</v>
      </c>
      <c r="F10" s="176">
        <v>6</v>
      </c>
      <c r="G10" s="30">
        <v>7</v>
      </c>
      <c r="H10" s="176">
        <v>8</v>
      </c>
      <c r="I10" s="30">
        <v>9</v>
      </c>
      <c r="J10" s="176">
        <v>10</v>
      </c>
      <c r="K10" s="30">
        <v>11</v>
      </c>
      <c r="L10" s="176">
        <v>12</v>
      </c>
      <c r="M10" s="30">
        <v>13</v>
      </c>
      <c r="N10" s="176">
        <v>14</v>
      </c>
      <c r="O10" s="30">
        <v>15</v>
      </c>
      <c r="P10" s="176">
        <v>16</v>
      </c>
      <c r="Q10" s="30">
        <v>17</v>
      </c>
      <c r="R10" s="176">
        <v>18</v>
      </c>
      <c r="S10" s="30">
        <v>19</v>
      </c>
      <c r="T10" s="176">
        <v>20</v>
      </c>
    </row>
    <row r="11" spans="1:702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2">
        <v>41275</v>
      </c>
      <c r="B35" s="123">
        <v>883.49453918999995</v>
      </c>
      <c r="C35" s="123">
        <v>81.330780750000002</v>
      </c>
      <c r="D35" s="123">
        <v>3.1039608200000002</v>
      </c>
      <c r="E35" s="123">
        <v>270.56393456000001</v>
      </c>
      <c r="F35" s="123">
        <v>83.183020089999999</v>
      </c>
      <c r="G35" s="123">
        <v>0.75134171000000005</v>
      </c>
      <c r="H35" s="123">
        <v>50.84098513</v>
      </c>
      <c r="I35" s="123">
        <v>273.15958624000001</v>
      </c>
      <c r="J35" s="123">
        <v>36.797644269999999</v>
      </c>
      <c r="K35" s="123">
        <v>28.868787090000001</v>
      </c>
      <c r="L35" s="123">
        <v>5.7378776599999997</v>
      </c>
      <c r="M35" s="177" t="s">
        <v>189</v>
      </c>
      <c r="N35" s="123">
        <v>24.51095445</v>
      </c>
      <c r="O35" s="123">
        <v>15.914439509999999</v>
      </c>
      <c r="P35" s="123">
        <v>5.6120780699999999</v>
      </c>
      <c r="Q35" s="123">
        <v>9.9680099999999994E-3</v>
      </c>
      <c r="R35" s="123">
        <v>1.59767605</v>
      </c>
      <c r="S35" s="123">
        <v>4.0083109999999998E-2</v>
      </c>
      <c r="T35" s="123">
        <v>1.47142167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2">
        <v>41306</v>
      </c>
      <c r="B36" s="123">
        <v>860.39435490999995</v>
      </c>
      <c r="C36" s="123">
        <v>81.79596583</v>
      </c>
      <c r="D36" s="123">
        <v>3.12661699</v>
      </c>
      <c r="E36" s="123">
        <v>266.44090815999999</v>
      </c>
      <c r="F36" s="123">
        <v>66.094399409999994</v>
      </c>
      <c r="G36" s="123">
        <v>0.72253095000000001</v>
      </c>
      <c r="H36" s="123">
        <v>50.690536719999997</v>
      </c>
      <c r="I36" s="123">
        <v>273.24805092000003</v>
      </c>
      <c r="J36" s="123">
        <v>38.314922250000002</v>
      </c>
      <c r="K36" s="123">
        <v>29.198945129999998</v>
      </c>
      <c r="L36" s="123">
        <v>3.0575862300000001</v>
      </c>
      <c r="M36" s="177" t="s">
        <v>189</v>
      </c>
      <c r="N36" s="123">
        <v>24.237100810000001</v>
      </c>
      <c r="O36" s="123">
        <v>13.92235526</v>
      </c>
      <c r="P36" s="123">
        <v>6.3397498499999996</v>
      </c>
      <c r="Q36" s="123">
        <v>9.9750599999999991E-3</v>
      </c>
      <c r="R36" s="123">
        <v>1.6709357499999999</v>
      </c>
      <c r="S36" s="123">
        <v>4.9966389999999999E-2</v>
      </c>
      <c r="T36" s="123">
        <v>1.4738092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2">
        <v>41334</v>
      </c>
      <c r="B37" s="123">
        <v>893.70663631000002</v>
      </c>
      <c r="C37" s="123">
        <v>85.261723160000003</v>
      </c>
      <c r="D37" s="123">
        <v>3.1452189700000002</v>
      </c>
      <c r="E37" s="123">
        <v>265.21293083</v>
      </c>
      <c r="F37" s="123">
        <v>114.72570539</v>
      </c>
      <c r="G37" s="123">
        <v>0.71132656000000005</v>
      </c>
      <c r="H37" s="123">
        <v>47.400577509999998</v>
      </c>
      <c r="I37" s="123">
        <v>262.13308186</v>
      </c>
      <c r="J37" s="123">
        <v>37.96998147</v>
      </c>
      <c r="K37" s="123">
        <v>26.846447959999999</v>
      </c>
      <c r="L37" s="123">
        <v>3.1628685000000001</v>
      </c>
      <c r="M37" s="177" t="s">
        <v>189</v>
      </c>
      <c r="N37" s="123">
        <v>24.096667270000001</v>
      </c>
      <c r="O37" s="123">
        <v>13.802349660000001</v>
      </c>
      <c r="P37" s="123">
        <v>6.6129974000000002</v>
      </c>
      <c r="Q37" s="123">
        <v>1.541973E-2</v>
      </c>
      <c r="R37" s="123">
        <v>1.0890469</v>
      </c>
      <c r="S37" s="123">
        <v>3.523072E-2</v>
      </c>
      <c r="T37" s="123">
        <v>1.48506242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2">
        <v>41365</v>
      </c>
      <c r="B38" s="123">
        <v>951.96544902999995</v>
      </c>
      <c r="C38" s="123">
        <v>84.706860340000006</v>
      </c>
      <c r="D38" s="123">
        <v>3.1114674899999999</v>
      </c>
      <c r="E38" s="123">
        <v>268.30557195</v>
      </c>
      <c r="F38" s="123">
        <v>168.23130570999999</v>
      </c>
      <c r="G38" s="123">
        <v>0.82750495999999996</v>
      </c>
      <c r="H38" s="123">
        <v>46.872552140000003</v>
      </c>
      <c r="I38" s="123">
        <v>269.51214441000002</v>
      </c>
      <c r="J38" s="123">
        <v>37.337341209999998</v>
      </c>
      <c r="K38" s="123">
        <v>23.32443803</v>
      </c>
      <c r="L38" s="123">
        <v>3.1034212499999998</v>
      </c>
      <c r="M38" s="177" t="s">
        <v>189</v>
      </c>
      <c r="N38" s="123">
        <v>24.05483766</v>
      </c>
      <c r="O38" s="123">
        <v>12.85162654</v>
      </c>
      <c r="P38" s="123">
        <v>6.8028462200000002</v>
      </c>
      <c r="Q38" s="123">
        <v>1.746851E-2</v>
      </c>
      <c r="R38" s="123">
        <v>1.38810598</v>
      </c>
      <c r="S38" s="123">
        <v>5.2940139999999997E-2</v>
      </c>
      <c r="T38" s="123">
        <v>1.46501649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2">
        <v>41395</v>
      </c>
      <c r="B39" s="123">
        <v>939.09878722999997</v>
      </c>
      <c r="C39" s="123">
        <v>86.215256210000007</v>
      </c>
      <c r="D39" s="123">
        <v>3.16508645</v>
      </c>
      <c r="E39" s="123">
        <v>264.85030598999998</v>
      </c>
      <c r="F39" s="123">
        <v>170.50813208</v>
      </c>
      <c r="G39" s="123">
        <v>0.80116472999999999</v>
      </c>
      <c r="H39" s="123">
        <v>47.664313849999999</v>
      </c>
      <c r="I39" s="123">
        <v>266.76940208000002</v>
      </c>
      <c r="J39" s="123">
        <v>38.370163339999998</v>
      </c>
      <c r="K39" s="123">
        <v>23.354256469999999</v>
      </c>
      <c r="L39" s="123">
        <v>3.1842583900000001</v>
      </c>
      <c r="M39" s="177" t="s">
        <v>189</v>
      </c>
      <c r="N39" s="123">
        <v>23.864118980000001</v>
      </c>
      <c r="O39" s="123">
        <v>1.3414045400000001</v>
      </c>
      <c r="P39" s="123">
        <v>6.6210596400000004</v>
      </c>
      <c r="Q39" s="123">
        <v>2.2653670000000001E-2</v>
      </c>
      <c r="R39" s="123">
        <v>0.80558929999999995</v>
      </c>
      <c r="S39" s="123">
        <v>5.334734E-2</v>
      </c>
      <c r="T39" s="123">
        <v>1.50827417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2">
        <v>41426</v>
      </c>
      <c r="B40" s="123">
        <v>954.27553410999997</v>
      </c>
      <c r="C40" s="123">
        <v>87.410664659999995</v>
      </c>
      <c r="D40" s="123">
        <v>4.8723374499999998</v>
      </c>
      <c r="E40" s="123">
        <v>273.53302814</v>
      </c>
      <c r="F40" s="123">
        <v>169.88312535</v>
      </c>
      <c r="G40" s="123">
        <v>0.76792123000000001</v>
      </c>
      <c r="H40" s="123">
        <v>45.635528360000002</v>
      </c>
      <c r="I40" s="123">
        <v>272.21698599000001</v>
      </c>
      <c r="J40" s="123">
        <v>42.197394680000002</v>
      </c>
      <c r="K40" s="123">
        <v>19.80496707</v>
      </c>
      <c r="L40" s="123">
        <v>3.1903854599999999</v>
      </c>
      <c r="M40" s="177" t="s">
        <v>189</v>
      </c>
      <c r="N40" s="123">
        <v>23.56005626</v>
      </c>
      <c r="O40" s="123">
        <v>1.28853426</v>
      </c>
      <c r="P40" s="123">
        <v>6.5774323499999996</v>
      </c>
      <c r="Q40" s="123">
        <v>2.303123E-2</v>
      </c>
      <c r="R40" s="123">
        <v>1.7159694400000001</v>
      </c>
      <c r="S40" s="123">
        <v>5.4049970000000003E-2</v>
      </c>
      <c r="T40" s="123">
        <v>1.5441222100000001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2">
        <v>41456</v>
      </c>
      <c r="B41" s="123">
        <v>975.77575186000001</v>
      </c>
      <c r="C41" s="123">
        <v>85.393792579999996</v>
      </c>
      <c r="D41" s="123">
        <v>4.7831421000000001</v>
      </c>
      <c r="E41" s="123">
        <v>274.50272590999998</v>
      </c>
      <c r="F41" s="123">
        <v>185.76131204000001</v>
      </c>
      <c r="G41" s="123">
        <v>0.65381776999999996</v>
      </c>
      <c r="H41" s="123">
        <v>38.319641500000003</v>
      </c>
      <c r="I41" s="123">
        <v>271.70293258999999</v>
      </c>
      <c r="J41" s="123">
        <v>60.221974400000001</v>
      </c>
      <c r="K41" s="123">
        <v>19.42178899</v>
      </c>
      <c r="L41" s="123">
        <v>1.64863106</v>
      </c>
      <c r="M41" s="177" t="s">
        <v>189</v>
      </c>
      <c r="N41" s="123">
        <v>23.51567906</v>
      </c>
      <c r="O41" s="123">
        <v>1.14738619</v>
      </c>
      <c r="P41" s="123">
        <v>6.4895694099999996</v>
      </c>
      <c r="Q41" s="123">
        <v>3.1578969999999998E-2</v>
      </c>
      <c r="R41" s="123">
        <v>0.58694643999999996</v>
      </c>
      <c r="S41" s="123">
        <v>3.732034E-2</v>
      </c>
      <c r="T41" s="123">
        <v>1.55751251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2">
        <v>41487</v>
      </c>
      <c r="B42" s="123">
        <v>1048.5480151300001</v>
      </c>
      <c r="C42" s="123">
        <v>85.847695130000005</v>
      </c>
      <c r="D42" s="123">
        <v>2.97008239</v>
      </c>
      <c r="E42" s="123">
        <v>271.15369731999999</v>
      </c>
      <c r="F42" s="123">
        <v>175.95201675000001</v>
      </c>
      <c r="G42" s="123">
        <v>0.70602379000000004</v>
      </c>
      <c r="H42" s="123">
        <v>36.064198079999997</v>
      </c>
      <c r="I42" s="123">
        <v>358.51819733000002</v>
      </c>
      <c r="J42" s="123">
        <v>60.2053072</v>
      </c>
      <c r="K42" s="123">
        <v>19.537219790000002</v>
      </c>
      <c r="L42" s="123">
        <v>1.75998247</v>
      </c>
      <c r="M42" s="177" t="s">
        <v>189</v>
      </c>
      <c r="N42" s="123">
        <v>23.51785018</v>
      </c>
      <c r="O42" s="123">
        <v>1.52214307</v>
      </c>
      <c r="P42" s="123">
        <v>6.484979</v>
      </c>
      <c r="Q42" s="123">
        <v>2.9617210000000001E-2</v>
      </c>
      <c r="R42" s="123">
        <v>2.71612835</v>
      </c>
      <c r="S42" s="123">
        <v>3.6222530000000003E-2</v>
      </c>
      <c r="T42" s="123">
        <v>1.52665454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2">
        <v>41518</v>
      </c>
      <c r="B43" s="123">
        <v>1020.09689569</v>
      </c>
      <c r="C43" s="123">
        <v>56.813575210000003</v>
      </c>
      <c r="D43" s="123">
        <v>2.9505895299999998</v>
      </c>
      <c r="E43" s="123">
        <v>265.56717836000001</v>
      </c>
      <c r="F43" s="123">
        <v>179.44488978000001</v>
      </c>
      <c r="G43" s="123">
        <v>0.81480682000000004</v>
      </c>
      <c r="H43" s="123">
        <v>38.929988020000003</v>
      </c>
      <c r="I43" s="123">
        <v>358.40244258000001</v>
      </c>
      <c r="J43" s="123">
        <v>59.600275580000002</v>
      </c>
      <c r="K43" s="123">
        <v>19.236381510000001</v>
      </c>
      <c r="L43" s="123">
        <v>2.0336976099999999</v>
      </c>
      <c r="M43" s="177" t="s">
        <v>189</v>
      </c>
      <c r="N43" s="123">
        <v>23.41647365</v>
      </c>
      <c r="O43" s="123">
        <v>1.4466875100000001</v>
      </c>
      <c r="P43" s="123">
        <v>6.6027920399999998</v>
      </c>
      <c r="Q43" s="123">
        <v>2.9180089999999999E-2</v>
      </c>
      <c r="R43" s="123">
        <v>3.2189286500000001</v>
      </c>
      <c r="S43" s="123">
        <v>3.6552359999999999E-2</v>
      </c>
      <c r="T43" s="123">
        <v>1.5524563899999999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2">
        <v>41548</v>
      </c>
      <c r="B44" s="123">
        <v>1110.40251928</v>
      </c>
      <c r="C44" s="123">
        <v>60.213495190000003</v>
      </c>
      <c r="D44" s="123">
        <v>2.8435469100000001</v>
      </c>
      <c r="E44" s="123">
        <v>268.19590399999998</v>
      </c>
      <c r="F44" s="123">
        <v>177.34910732</v>
      </c>
      <c r="G44" s="123">
        <v>0.84196713000000001</v>
      </c>
      <c r="H44" s="123">
        <v>24.531662529999998</v>
      </c>
      <c r="I44" s="123">
        <v>459.06987479999998</v>
      </c>
      <c r="J44" s="123">
        <v>59.891590000000001</v>
      </c>
      <c r="K44" s="123">
        <v>19.69003451</v>
      </c>
      <c r="L44" s="123">
        <v>2.1424067400000002</v>
      </c>
      <c r="M44" s="177" t="s">
        <v>189</v>
      </c>
      <c r="N44" s="123">
        <v>23.82108861</v>
      </c>
      <c r="O44" s="123">
        <v>1.3802468400000001</v>
      </c>
      <c r="P44" s="123">
        <v>5.8638097199999999</v>
      </c>
      <c r="Q44" s="123">
        <v>2.9133139999999998E-2</v>
      </c>
      <c r="R44" s="123">
        <v>2.8886964700000002</v>
      </c>
      <c r="S44" s="123">
        <v>4.9040590000000002E-2</v>
      </c>
      <c r="T44" s="123">
        <v>1.6009147800000001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2">
        <v>41579</v>
      </c>
      <c r="B45" s="123">
        <v>1095.9065011800001</v>
      </c>
      <c r="C45" s="123">
        <v>60.23390766</v>
      </c>
      <c r="D45" s="123">
        <v>2.8712027299999998</v>
      </c>
      <c r="E45" s="123">
        <v>259.52605725000001</v>
      </c>
      <c r="F45" s="123">
        <v>162.68046916</v>
      </c>
      <c r="G45" s="123">
        <v>1.10836007</v>
      </c>
      <c r="H45" s="123">
        <v>24.830247440000001</v>
      </c>
      <c r="I45" s="123">
        <v>466.59659883</v>
      </c>
      <c r="J45" s="123">
        <v>61.666169289999999</v>
      </c>
      <c r="K45" s="123">
        <v>19.84633564</v>
      </c>
      <c r="L45" s="123">
        <v>2.3506827399999999</v>
      </c>
      <c r="M45" s="177" t="s">
        <v>189</v>
      </c>
      <c r="N45" s="123">
        <v>23.75717676</v>
      </c>
      <c r="O45" s="123">
        <v>1.80565653</v>
      </c>
      <c r="P45" s="123">
        <v>5.4402034199999996</v>
      </c>
      <c r="Q45" s="123">
        <v>2.5071110000000001E-2</v>
      </c>
      <c r="R45" s="123">
        <v>2.1977059799999998</v>
      </c>
      <c r="S45" s="123">
        <v>0.33343771</v>
      </c>
      <c r="T45" s="123">
        <v>0.63721886000000005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2">
        <v>41609</v>
      </c>
      <c r="B46" s="123">
        <v>1130.78453618</v>
      </c>
      <c r="C46" s="123">
        <v>63.808001269999998</v>
      </c>
      <c r="D46" s="123">
        <v>2.8681098999999999</v>
      </c>
      <c r="E46" s="123">
        <v>260.29377518000001</v>
      </c>
      <c r="F46" s="123">
        <v>184.07176532</v>
      </c>
      <c r="G46" s="123">
        <v>1.1902620399999999</v>
      </c>
      <c r="H46" s="123">
        <v>22.202413289999999</v>
      </c>
      <c r="I46" s="123">
        <v>484.74075276999997</v>
      </c>
      <c r="J46" s="123">
        <v>58.37381508</v>
      </c>
      <c r="K46" s="123">
        <v>19.597636860000001</v>
      </c>
      <c r="L46" s="123">
        <v>2.4047776299999999</v>
      </c>
      <c r="M46" s="177" t="s">
        <v>189</v>
      </c>
      <c r="N46" s="123">
        <v>23.337637399999998</v>
      </c>
      <c r="O46" s="123">
        <v>1.7443052800000001</v>
      </c>
      <c r="P46" s="123">
        <v>1.70217387</v>
      </c>
      <c r="Q46" s="123">
        <v>3.8153489999999998E-2</v>
      </c>
      <c r="R46" s="123">
        <v>3.50552529</v>
      </c>
      <c r="S46" s="123">
        <v>0.34794789999999998</v>
      </c>
      <c r="T46" s="123">
        <v>0.55748361000000002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2">
        <v>41640</v>
      </c>
      <c r="B47" s="123">
        <v>1105.6218684200001</v>
      </c>
      <c r="C47" s="123">
        <v>66.768658119999998</v>
      </c>
      <c r="D47" s="123">
        <v>2.8913013699999999</v>
      </c>
      <c r="E47" s="123">
        <v>253.99996485</v>
      </c>
      <c r="F47" s="123">
        <v>173.25371412999999</v>
      </c>
      <c r="G47" s="123">
        <v>1.83350791</v>
      </c>
      <c r="H47" s="123">
        <v>22.69829052</v>
      </c>
      <c r="I47" s="123">
        <v>473.98213400999998</v>
      </c>
      <c r="J47" s="123">
        <v>56.820829609999997</v>
      </c>
      <c r="K47" s="123">
        <v>19.626815019999999</v>
      </c>
      <c r="L47" s="123">
        <v>2.3320808199999998</v>
      </c>
      <c r="M47" s="177" t="s">
        <v>189</v>
      </c>
      <c r="N47" s="123">
        <v>23.251044879999998</v>
      </c>
      <c r="O47" s="123">
        <v>2.05679569</v>
      </c>
      <c r="P47" s="123">
        <v>1.6229833300000001</v>
      </c>
      <c r="Q47" s="123">
        <v>2.9108749999999999E-2</v>
      </c>
      <c r="R47" s="123">
        <v>3.5213688900000002</v>
      </c>
      <c r="S47" s="123">
        <v>0.33781453</v>
      </c>
      <c r="T47" s="123">
        <v>0.59545599000000005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2">
        <v>41671</v>
      </c>
      <c r="B48" s="123">
        <v>1288.7162859600001</v>
      </c>
      <c r="C48" s="123">
        <v>70.999362480000002</v>
      </c>
      <c r="D48" s="123">
        <v>2.7976076999999999</v>
      </c>
      <c r="E48" s="123">
        <v>297.80195756000001</v>
      </c>
      <c r="F48" s="123">
        <v>205.66411631</v>
      </c>
      <c r="G48" s="123">
        <v>1.5883076199999999</v>
      </c>
      <c r="H48" s="123">
        <v>23.361609600000001</v>
      </c>
      <c r="I48" s="123">
        <v>555.28641083000002</v>
      </c>
      <c r="J48" s="123">
        <v>67.767522339999999</v>
      </c>
      <c r="K48" s="123">
        <v>26.496738449999999</v>
      </c>
      <c r="L48" s="123">
        <v>2.2882042199999999</v>
      </c>
      <c r="M48" s="177" t="s">
        <v>189</v>
      </c>
      <c r="N48" s="123">
        <v>26.31961673</v>
      </c>
      <c r="O48" s="123">
        <v>1.91430046</v>
      </c>
      <c r="P48" s="123">
        <v>1.6961035799999999</v>
      </c>
      <c r="Q48" s="123">
        <v>2.1710050000000002E-2</v>
      </c>
      <c r="R48" s="123">
        <v>3.7938718100000002</v>
      </c>
      <c r="S48" s="123">
        <v>0.36464687000000001</v>
      </c>
      <c r="T48" s="123">
        <v>0.55419934999999998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2">
        <v>41699</v>
      </c>
      <c r="B49" s="123">
        <v>1334.71815272</v>
      </c>
      <c r="C49" s="123">
        <v>72.214256270000007</v>
      </c>
      <c r="D49" s="123">
        <v>2.8133691500000002</v>
      </c>
      <c r="E49" s="123">
        <v>317.36215026999997</v>
      </c>
      <c r="F49" s="123">
        <v>223.52154594000001</v>
      </c>
      <c r="G49" s="123">
        <v>1.2678103599999999</v>
      </c>
      <c r="H49" s="123">
        <v>22.176477299999998</v>
      </c>
      <c r="I49" s="123">
        <v>555.41659870000001</v>
      </c>
      <c r="J49" s="123">
        <v>71.443474879999997</v>
      </c>
      <c r="K49" s="123">
        <v>29.067945309999999</v>
      </c>
      <c r="L49" s="123">
        <v>2.3565870200000001</v>
      </c>
      <c r="M49" s="177" t="s">
        <v>189</v>
      </c>
      <c r="N49" s="123">
        <v>27.10562419</v>
      </c>
      <c r="O49" s="123">
        <v>2.08736341</v>
      </c>
      <c r="P49" s="123">
        <v>1.65724735</v>
      </c>
      <c r="Q49" s="123">
        <v>2.8375770000000002E-2</v>
      </c>
      <c r="R49" s="123">
        <v>4.9206033700000003</v>
      </c>
      <c r="S49" s="123">
        <v>0.34399497000000001</v>
      </c>
      <c r="T49" s="123">
        <v>0.93472845999999998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2">
        <v>41730</v>
      </c>
      <c r="B50" s="123">
        <v>1315.9558704599999</v>
      </c>
      <c r="C50" s="123">
        <v>70.675748369999994</v>
      </c>
      <c r="D50" s="123">
        <v>2.9051485499999998</v>
      </c>
      <c r="E50" s="123">
        <v>314.65022661</v>
      </c>
      <c r="F50" s="123">
        <v>213.88627342999999</v>
      </c>
      <c r="G50" s="123">
        <v>1.07985256</v>
      </c>
      <c r="H50" s="123">
        <v>21.993902640000002</v>
      </c>
      <c r="I50" s="123">
        <v>543.98633039000003</v>
      </c>
      <c r="J50" s="123">
        <v>70.790003690000006</v>
      </c>
      <c r="K50" s="123">
        <v>37.824796759999998</v>
      </c>
      <c r="L50" s="123">
        <v>2.2742087199999999</v>
      </c>
      <c r="M50" s="177" t="s">
        <v>189</v>
      </c>
      <c r="N50" s="123">
        <v>25.782888639999999</v>
      </c>
      <c r="O50" s="123">
        <v>2.2313635999999999</v>
      </c>
      <c r="P50" s="123">
        <v>1.03051118</v>
      </c>
      <c r="Q50" s="123">
        <v>2.7384780000000001E-2</v>
      </c>
      <c r="R50" s="123">
        <v>5.8531969000000004</v>
      </c>
      <c r="S50" s="123">
        <v>0.33331208000000001</v>
      </c>
      <c r="T50" s="123">
        <v>0.63072156000000001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2">
        <v>41760</v>
      </c>
      <c r="B51" s="123">
        <v>1361.01802907</v>
      </c>
      <c r="C51" s="123">
        <v>67.983398339999994</v>
      </c>
      <c r="D51" s="123">
        <v>2.9391825499999999</v>
      </c>
      <c r="E51" s="123">
        <v>322.45572127000003</v>
      </c>
      <c r="F51" s="123">
        <v>226.58021074999999</v>
      </c>
      <c r="G51" s="123">
        <v>1.1145650600000001</v>
      </c>
      <c r="H51" s="123">
        <v>21.195476330000002</v>
      </c>
      <c r="I51" s="123">
        <v>575.48183540000002</v>
      </c>
      <c r="J51" s="123">
        <v>65.032334399999996</v>
      </c>
      <c r="K51" s="123">
        <v>38.674578629999999</v>
      </c>
      <c r="L51" s="123">
        <v>2.30673971</v>
      </c>
      <c r="M51" s="177" t="s">
        <v>189</v>
      </c>
      <c r="N51" s="123">
        <v>25.843525100000001</v>
      </c>
      <c r="O51" s="123">
        <v>2.3504645399999999</v>
      </c>
      <c r="P51" s="123">
        <v>0.94646109</v>
      </c>
      <c r="Q51" s="123">
        <v>3.6242629999999998E-2</v>
      </c>
      <c r="R51" s="123">
        <v>7.1091202899999999</v>
      </c>
      <c r="S51" s="123">
        <v>0.28477419999999998</v>
      </c>
      <c r="T51" s="123">
        <v>0.68339877999999998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2">
        <v>41791</v>
      </c>
      <c r="B52" s="123">
        <v>1333.0321973600001</v>
      </c>
      <c r="C52" s="123">
        <v>64.673072129999994</v>
      </c>
      <c r="D52" s="123">
        <v>2.8378410600000001</v>
      </c>
      <c r="E52" s="123">
        <v>314.48197725</v>
      </c>
      <c r="F52" s="123">
        <v>235.81243247</v>
      </c>
      <c r="G52" s="123">
        <v>0.66488944999999999</v>
      </c>
      <c r="H52" s="123">
        <v>15.032632339999999</v>
      </c>
      <c r="I52" s="123">
        <v>557.48641132</v>
      </c>
      <c r="J52" s="123">
        <v>61.456779249999997</v>
      </c>
      <c r="K52" s="123">
        <v>38.812797639999999</v>
      </c>
      <c r="L52" s="123">
        <v>2.20389049</v>
      </c>
      <c r="M52" s="177" t="s">
        <v>189</v>
      </c>
      <c r="N52" s="123">
        <v>27.590401660000001</v>
      </c>
      <c r="O52" s="123">
        <v>2.8029888000000001</v>
      </c>
      <c r="P52" s="123">
        <v>0.88565320999999997</v>
      </c>
      <c r="Q52" s="123">
        <v>3.9718870000000003E-2</v>
      </c>
      <c r="R52" s="123">
        <v>7.2138660400000001</v>
      </c>
      <c r="S52" s="123">
        <v>0.26575462999999999</v>
      </c>
      <c r="T52" s="123">
        <v>0.77109075000000005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2">
        <v>41821</v>
      </c>
      <c r="B53" s="123">
        <v>1330.9044086500001</v>
      </c>
      <c r="C53" s="123">
        <v>65.583359430000002</v>
      </c>
      <c r="D53" s="123">
        <v>2.80220124</v>
      </c>
      <c r="E53" s="123">
        <v>315.14766003</v>
      </c>
      <c r="F53" s="123">
        <v>232.24059154</v>
      </c>
      <c r="G53" s="123">
        <v>1.0734773399999999</v>
      </c>
      <c r="H53" s="123">
        <v>14.00446168</v>
      </c>
      <c r="I53" s="123">
        <v>564.54509816999996</v>
      </c>
      <c r="J53" s="123">
        <v>59.101962370000003</v>
      </c>
      <c r="K53" s="123">
        <v>39.02934174</v>
      </c>
      <c r="L53" s="123">
        <v>2.1264065099999998</v>
      </c>
      <c r="M53" s="177" t="s">
        <v>189</v>
      </c>
      <c r="N53" s="123">
        <v>28.333163450000001</v>
      </c>
      <c r="O53" s="123">
        <v>2.19640492</v>
      </c>
      <c r="P53" s="123">
        <v>0.75432531999999997</v>
      </c>
      <c r="Q53" s="123">
        <v>2.773569E-2</v>
      </c>
      <c r="R53" s="123">
        <v>2.4677768599999999</v>
      </c>
      <c r="S53" s="123">
        <v>0.2724685</v>
      </c>
      <c r="T53" s="123">
        <v>1.1979738600000001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2">
        <v>41852</v>
      </c>
      <c r="B54" s="123">
        <v>1472.3585264200001</v>
      </c>
      <c r="C54" s="123">
        <v>67.547348709999994</v>
      </c>
      <c r="D54" s="123">
        <v>2.9332393699999999</v>
      </c>
      <c r="E54" s="123">
        <v>336.41411771999998</v>
      </c>
      <c r="F54" s="123">
        <v>252.92079869</v>
      </c>
      <c r="G54" s="123">
        <v>1.0556321399999999</v>
      </c>
      <c r="H54" s="123">
        <v>14.5933587</v>
      </c>
      <c r="I54" s="123">
        <v>655.87786098000004</v>
      </c>
      <c r="J54" s="123">
        <v>62.507175480000001</v>
      </c>
      <c r="K54" s="123">
        <v>41.165650980000002</v>
      </c>
      <c r="L54" s="123">
        <v>2.1498482800000001</v>
      </c>
      <c r="M54" s="177" t="s">
        <v>189</v>
      </c>
      <c r="N54" s="123">
        <v>29.421207599999999</v>
      </c>
      <c r="O54" s="123">
        <v>2.1119539600000001</v>
      </c>
      <c r="P54" s="123">
        <v>0.74821473999999999</v>
      </c>
      <c r="Q54" s="123">
        <v>2.4819689999999998E-2</v>
      </c>
      <c r="R54" s="123">
        <v>1.2121869199999999</v>
      </c>
      <c r="S54" s="123">
        <v>0.25169282999999998</v>
      </c>
      <c r="T54" s="123">
        <v>1.4234196299999999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2">
        <v>41883</v>
      </c>
      <c r="B55" s="123">
        <v>1368.9628089</v>
      </c>
      <c r="C55" s="123">
        <v>66.454570320000002</v>
      </c>
      <c r="D55" s="123">
        <v>2.7775395299999999</v>
      </c>
      <c r="E55" s="123">
        <v>320.83542636999999</v>
      </c>
      <c r="F55" s="123">
        <v>221.12384234000001</v>
      </c>
      <c r="G55" s="123">
        <v>0.49425819999999998</v>
      </c>
      <c r="H55" s="123">
        <v>15.50394983</v>
      </c>
      <c r="I55" s="123">
        <v>609.81804698999997</v>
      </c>
      <c r="J55" s="123">
        <v>55.377878809999999</v>
      </c>
      <c r="K55" s="123">
        <v>39.920923719999998</v>
      </c>
      <c r="L55" s="123">
        <v>2.1739626900000002</v>
      </c>
      <c r="M55" s="177" t="s">
        <v>189</v>
      </c>
      <c r="N55" s="123">
        <v>29.431803410000001</v>
      </c>
      <c r="O55" s="123">
        <v>1.5382020999999999</v>
      </c>
      <c r="P55" s="123">
        <v>0.60614928000000001</v>
      </c>
      <c r="Q55" s="123">
        <v>2.495959E-2</v>
      </c>
      <c r="R55" s="123">
        <v>1.169357</v>
      </c>
      <c r="S55" s="123">
        <v>0.20322724</v>
      </c>
      <c r="T55" s="123">
        <v>1.5087114800000001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2">
        <v>41913</v>
      </c>
      <c r="B56" s="123">
        <v>1388.83986852</v>
      </c>
      <c r="C56" s="123">
        <v>64.575063970000002</v>
      </c>
      <c r="D56" s="123">
        <v>2.6479006799999998</v>
      </c>
      <c r="E56" s="123">
        <v>312.41807942000003</v>
      </c>
      <c r="F56" s="123">
        <v>228.02992723</v>
      </c>
      <c r="G56" s="123">
        <v>0.87951427000000004</v>
      </c>
      <c r="H56" s="123">
        <v>14.26949256</v>
      </c>
      <c r="I56" s="123">
        <v>625.41655036999998</v>
      </c>
      <c r="J56" s="123">
        <v>53.348286170000002</v>
      </c>
      <c r="K56" s="123">
        <v>39.892057209999997</v>
      </c>
      <c r="L56" s="123">
        <v>2.0219118699999998</v>
      </c>
      <c r="M56" s="177" t="s">
        <v>189</v>
      </c>
      <c r="N56" s="123">
        <v>36.230382779999999</v>
      </c>
      <c r="O56" s="123">
        <v>0.75132544999999995</v>
      </c>
      <c r="P56" s="123">
        <v>3.6664362700000002</v>
      </c>
      <c r="Q56" s="123">
        <v>2.2363540000000001E-2</v>
      </c>
      <c r="R56" s="123">
        <v>2.5624250000000002</v>
      </c>
      <c r="S56" s="123">
        <v>0.1228204</v>
      </c>
      <c r="T56" s="123">
        <v>1.9853313299999999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2">
        <v>41944</v>
      </c>
      <c r="B57" s="123">
        <v>1543.61840532</v>
      </c>
      <c r="C57" s="123">
        <v>73.834519670000006</v>
      </c>
      <c r="D57" s="123">
        <v>2.8587088700000001</v>
      </c>
      <c r="E57" s="123">
        <v>328.88622891</v>
      </c>
      <c r="F57" s="123">
        <v>275.43636321999998</v>
      </c>
      <c r="G57" s="123">
        <v>0.96514485999999999</v>
      </c>
      <c r="H57" s="123">
        <v>15.27057156</v>
      </c>
      <c r="I57" s="123">
        <v>691.37025040000003</v>
      </c>
      <c r="J57" s="123">
        <v>58.702935510000003</v>
      </c>
      <c r="K57" s="123">
        <v>43.414972300000002</v>
      </c>
      <c r="L57" s="123">
        <v>2.0528202699999998</v>
      </c>
      <c r="M57" s="177" t="s">
        <v>189</v>
      </c>
      <c r="N57" s="123">
        <v>38.701858209999997</v>
      </c>
      <c r="O57" s="123">
        <v>0.64501818</v>
      </c>
      <c r="P57" s="123">
        <v>3.7271615499999999</v>
      </c>
      <c r="Q57" s="123">
        <v>2.3330159999999999E-2</v>
      </c>
      <c r="R57" s="123">
        <v>5.3130266199999996</v>
      </c>
      <c r="S57" s="123">
        <v>3.7370239999999999E-2</v>
      </c>
      <c r="T57" s="123">
        <v>2.3781247900000002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2">
        <v>41974</v>
      </c>
      <c r="B58" s="123">
        <v>1585.3816435000001</v>
      </c>
      <c r="C58" s="123">
        <v>68.168180759999998</v>
      </c>
      <c r="D58" s="123">
        <v>2.91265719</v>
      </c>
      <c r="E58" s="123">
        <v>335.77196108999999</v>
      </c>
      <c r="F58" s="123">
        <v>271.45913748999999</v>
      </c>
      <c r="G58" s="123">
        <v>0.89330169999999998</v>
      </c>
      <c r="H58" s="123">
        <v>12.710342649999999</v>
      </c>
      <c r="I58" s="123">
        <v>730.44046663999995</v>
      </c>
      <c r="J58" s="123">
        <v>58.170356310000003</v>
      </c>
      <c r="K58" s="123">
        <v>44.233719800000003</v>
      </c>
      <c r="L58" s="123">
        <v>2.3460503899999998</v>
      </c>
      <c r="M58" s="177" t="s">
        <v>189</v>
      </c>
      <c r="N58" s="123">
        <v>46.819368300000001</v>
      </c>
      <c r="O58" s="123">
        <v>0.24056906</v>
      </c>
      <c r="P58" s="123">
        <v>4.5124464199999998</v>
      </c>
      <c r="Q58" s="123">
        <v>1.7796280000000001E-2</v>
      </c>
      <c r="R58" s="123">
        <v>4.0791145000000002</v>
      </c>
      <c r="S58" s="123">
        <v>3.7370239999999999E-2</v>
      </c>
      <c r="T58" s="123">
        <v>2.56880468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2">
        <v>42005</v>
      </c>
      <c r="B59" s="123">
        <v>1583.7156664300001</v>
      </c>
      <c r="C59" s="123">
        <v>68.311865499999996</v>
      </c>
      <c r="D59" s="123">
        <v>2.9459826900000001</v>
      </c>
      <c r="E59" s="123">
        <v>328.65195798000002</v>
      </c>
      <c r="F59" s="123">
        <v>255.37132738</v>
      </c>
      <c r="G59" s="123">
        <v>1.1413709000000001</v>
      </c>
      <c r="H59" s="123">
        <v>12.13587772</v>
      </c>
      <c r="I59" s="123">
        <v>757.79808233000006</v>
      </c>
      <c r="J59" s="123">
        <v>53.244526999999998</v>
      </c>
      <c r="K59" s="123">
        <v>44.854960130000002</v>
      </c>
      <c r="L59" s="123">
        <v>2.1842965699999999</v>
      </c>
      <c r="M59" s="177" t="s">
        <v>189</v>
      </c>
      <c r="N59" s="123">
        <v>47.122578369999999</v>
      </c>
      <c r="O59" s="123">
        <v>0.67359369999999996</v>
      </c>
      <c r="P59" s="123">
        <v>3.1094331899999998</v>
      </c>
      <c r="Q59" s="123">
        <v>1.425009E-2</v>
      </c>
      <c r="R59" s="123">
        <v>3.1511297100000002</v>
      </c>
      <c r="S59" s="123">
        <v>4.4872240000000001E-2</v>
      </c>
      <c r="T59" s="123">
        <v>2.9595609299999999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2">
        <v>42036</v>
      </c>
      <c r="B60" s="123">
        <v>2064.4461299599998</v>
      </c>
      <c r="C60" s="123">
        <v>81.292246230000003</v>
      </c>
      <c r="D60" s="123">
        <v>2.8720064199999999</v>
      </c>
      <c r="E60" s="123">
        <v>318.90294577999998</v>
      </c>
      <c r="F60" s="123">
        <v>385.65196839999999</v>
      </c>
      <c r="G60" s="123">
        <v>0.89940553999999995</v>
      </c>
      <c r="H60" s="123">
        <v>12.6738274</v>
      </c>
      <c r="I60" s="123">
        <v>1040.3102087300001</v>
      </c>
      <c r="J60" s="123">
        <v>82.489395079999994</v>
      </c>
      <c r="K60" s="123">
        <v>64.063642380000005</v>
      </c>
      <c r="L60" s="123">
        <v>2.1785886099999998</v>
      </c>
      <c r="M60" s="177" t="s">
        <v>189</v>
      </c>
      <c r="N60" s="123">
        <v>61.70877187</v>
      </c>
      <c r="O60" s="123">
        <v>0.68716551999999997</v>
      </c>
      <c r="P60" s="123">
        <v>3.9738721699999999</v>
      </c>
      <c r="Q60" s="123">
        <v>4.6984000000000001E-4</v>
      </c>
      <c r="R60" s="123">
        <v>1.9174762599999999</v>
      </c>
      <c r="S60" s="123">
        <v>4.4889030000000003E-2</v>
      </c>
      <c r="T60" s="123">
        <v>4.7792507000000004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2">
        <v>42064</v>
      </c>
      <c r="B61" s="123">
        <v>1799.1703486500001</v>
      </c>
      <c r="C61" s="123">
        <v>77.950032710000002</v>
      </c>
      <c r="D61" s="123">
        <v>2.8698566200000002</v>
      </c>
      <c r="E61" s="123">
        <v>269.40550257000001</v>
      </c>
      <c r="F61" s="123">
        <v>329.09835594999998</v>
      </c>
      <c r="G61" s="123">
        <v>0.72360493000000004</v>
      </c>
      <c r="H61" s="123">
        <v>13.3556931</v>
      </c>
      <c r="I61" s="123">
        <v>913.69459428000005</v>
      </c>
      <c r="J61" s="123">
        <v>68.839426610000004</v>
      </c>
      <c r="K61" s="123">
        <v>56.902989060000003</v>
      </c>
      <c r="L61" s="123">
        <v>2.19274353</v>
      </c>
      <c r="M61" s="177" t="s">
        <v>189</v>
      </c>
      <c r="N61" s="123">
        <v>52.8172985</v>
      </c>
      <c r="O61" s="123">
        <v>0.70696502999999999</v>
      </c>
      <c r="P61" s="123">
        <v>3.94175882</v>
      </c>
      <c r="Q61" s="123">
        <v>4.8963000000000001E-4</v>
      </c>
      <c r="R61" s="123">
        <v>2.7004150899999999</v>
      </c>
      <c r="S61" s="123">
        <v>3.75179E-2</v>
      </c>
      <c r="T61" s="123">
        <v>3.93310432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2">
        <v>42095</v>
      </c>
      <c r="B62" s="123">
        <v>1654.2261047500001</v>
      </c>
      <c r="C62" s="123">
        <v>64.793932510000005</v>
      </c>
      <c r="D62" s="123">
        <v>2.8712572999999999</v>
      </c>
      <c r="E62" s="123">
        <v>259.95913210999998</v>
      </c>
      <c r="F62" s="123">
        <v>288.67645700000003</v>
      </c>
      <c r="G62" s="123">
        <v>0.65425749</v>
      </c>
      <c r="H62" s="123">
        <v>12.34464779</v>
      </c>
      <c r="I62" s="123">
        <v>847.15179174000002</v>
      </c>
      <c r="J62" s="123">
        <v>62.168600390000002</v>
      </c>
      <c r="K62" s="123">
        <v>52.95391395</v>
      </c>
      <c r="L62" s="123">
        <v>2.1446182199999999</v>
      </c>
      <c r="M62" s="177" t="s">
        <v>189</v>
      </c>
      <c r="N62" s="123">
        <v>50.885254750000001</v>
      </c>
      <c r="O62" s="123">
        <v>0.59229007</v>
      </c>
      <c r="P62" s="123">
        <v>2.4344099899999998</v>
      </c>
      <c r="Q62" s="123">
        <v>1.4098E-4</v>
      </c>
      <c r="R62" s="123">
        <v>3.07706429</v>
      </c>
      <c r="S62" s="123">
        <v>3.7694859999999997E-2</v>
      </c>
      <c r="T62" s="123">
        <v>3.4806413100000002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2">
        <v>42125</v>
      </c>
      <c r="B63" s="123">
        <v>1503.8423679099999</v>
      </c>
      <c r="C63" s="123">
        <v>68.323714749999994</v>
      </c>
      <c r="D63" s="123">
        <v>2.7987219400000001</v>
      </c>
      <c r="E63" s="123">
        <v>250.27831781</v>
      </c>
      <c r="F63" s="123">
        <v>268.84259606000001</v>
      </c>
      <c r="G63" s="123">
        <v>0.79825603000000001</v>
      </c>
      <c r="H63" s="123">
        <v>12.204152730000001</v>
      </c>
      <c r="I63" s="123">
        <v>728.13699999999994</v>
      </c>
      <c r="J63" s="123">
        <v>58.323607060000001</v>
      </c>
      <c r="K63" s="123">
        <v>52.277004679999997</v>
      </c>
      <c r="L63" s="123">
        <v>2.1579706999999999</v>
      </c>
      <c r="M63" s="177" t="s">
        <v>189</v>
      </c>
      <c r="N63" s="123">
        <v>50.966389730000003</v>
      </c>
      <c r="O63" s="123">
        <v>0.59944940000000002</v>
      </c>
      <c r="P63" s="123">
        <v>1.98873356</v>
      </c>
      <c r="Q63" s="123">
        <v>1.4872999999999999E-4</v>
      </c>
      <c r="R63" s="123">
        <v>2.7204948600000001</v>
      </c>
      <c r="S63" s="123">
        <v>1.7500000000000002E-2</v>
      </c>
      <c r="T63" s="123">
        <v>3.4083098700000001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2">
        <v>42156</v>
      </c>
      <c r="B64" s="123">
        <v>1515.6467584300001</v>
      </c>
      <c r="C64" s="123">
        <v>67.912067519999994</v>
      </c>
      <c r="D64" s="123">
        <v>2.6980642100000001</v>
      </c>
      <c r="E64" s="123">
        <v>234.05399217999999</v>
      </c>
      <c r="F64" s="123">
        <v>254.27336353999999</v>
      </c>
      <c r="G64" s="123">
        <v>0.74993911999999996</v>
      </c>
      <c r="H64" s="123">
        <v>11.91501905</v>
      </c>
      <c r="I64" s="123">
        <v>730.99435670000003</v>
      </c>
      <c r="J64" s="123">
        <v>59.258086910000003</v>
      </c>
      <c r="K64" s="123">
        <v>51.994818270000003</v>
      </c>
      <c r="L64" s="123">
        <v>2.1418426300000002</v>
      </c>
      <c r="M64" s="177" t="s">
        <v>189</v>
      </c>
      <c r="N64" s="123">
        <v>78.016493969999999</v>
      </c>
      <c r="O64" s="123">
        <v>0.57365085999999998</v>
      </c>
      <c r="P64" s="123">
        <v>1.1549935099999999</v>
      </c>
      <c r="Q64" s="123">
        <v>1.5432999999999999E-4</v>
      </c>
      <c r="R64" s="123">
        <v>16.5721949</v>
      </c>
      <c r="S64" s="123">
        <v>1.750028E-2</v>
      </c>
      <c r="T64" s="123">
        <v>3.3202204499999999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2">
        <v>42186</v>
      </c>
      <c r="B65" s="123">
        <v>1604.21208226</v>
      </c>
      <c r="C65" s="123">
        <v>72.991714470000005</v>
      </c>
      <c r="D65" s="123">
        <v>2.6113264699999998</v>
      </c>
      <c r="E65" s="123">
        <v>239.96198190000001</v>
      </c>
      <c r="F65" s="123">
        <v>248.33387167000001</v>
      </c>
      <c r="G65" s="123">
        <v>0.88569876000000003</v>
      </c>
      <c r="H65" s="123">
        <v>11.477316160000001</v>
      </c>
      <c r="I65" s="123">
        <v>819.23888417000001</v>
      </c>
      <c r="J65" s="123">
        <v>55.604478649999997</v>
      </c>
      <c r="K65" s="123">
        <v>52.864422759999997</v>
      </c>
      <c r="L65" s="123">
        <v>2.0355648899999998</v>
      </c>
      <c r="M65" s="177" t="s">
        <v>189</v>
      </c>
      <c r="N65" s="123">
        <v>78.922228529999998</v>
      </c>
      <c r="O65" s="123">
        <v>0.51379255000000001</v>
      </c>
      <c r="P65" s="123">
        <v>1.0196019300000001</v>
      </c>
      <c r="Q65" s="123">
        <v>1.5974000000000001E-4</v>
      </c>
      <c r="R65" s="123">
        <v>15.47546026</v>
      </c>
      <c r="S65" s="123">
        <v>2.8880860000000001E-2</v>
      </c>
      <c r="T65" s="123">
        <v>2.24669849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2">
        <v>42217</v>
      </c>
      <c r="B66" s="123">
        <v>1552.0416800099999</v>
      </c>
      <c r="C66" s="123">
        <v>80.642946820000006</v>
      </c>
      <c r="D66" s="123">
        <v>2.5406070299999999</v>
      </c>
      <c r="E66" s="123">
        <v>235.73174445000001</v>
      </c>
      <c r="F66" s="123">
        <v>222.14852440000001</v>
      </c>
      <c r="G66" s="123">
        <v>0.81368815999999999</v>
      </c>
      <c r="H66" s="123">
        <v>11.255367010000001</v>
      </c>
      <c r="I66" s="123">
        <v>795.15019722</v>
      </c>
      <c r="J66" s="123">
        <v>53.260782429999999</v>
      </c>
      <c r="K66" s="123">
        <v>52.227188339999998</v>
      </c>
      <c r="L66" s="123">
        <v>2.0479877399999999</v>
      </c>
      <c r="M66" s="177" t="s">
        <v>189</v>
      </c>
      <c r="N66" s="123">
        <v>77.942300009999997</v>
      </c>
      <c r="O66" s="123">
        <v>0.53069279000000003</v>
      </c>
      <c r="P66" s="123">
        <v>0.98011102000000005</v>
      </c>
      <c r="Q66" s="123">
        <v>1.6516E-4</v>
      </c>
      <c r="R66" s="123">
        <v>15.681097149999999</v>
      </c>
      <c r="S66" s="123">
        <v>1.7622720000000001E-2</v>
      </c>
      <c r="T66" s="123">
        <v>1.0706575599999999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2">
        <v>42248</v>
      </c>
      <c r="B67" s="123">
        <v>1544.5951099700001</v>
      </c>
      <c r="C67" s="123">
        <v>75.430595920000002</v>
      </c>
      <c r="D67" s="123">
        <v>2.44563087</v>
      </c>
      <c r="E67" s="123">
        <v>243.08504604999999</v>
      </c>
      <c r="F67" s="123">
        <v>197.26580758</v>
      </c>
      <c r="G67" s="123">
        <v>0.81693895999999999</v>
      </c>
      <c r="H67" s="123">
        <v>11.146286809999999</v>
      </c>
      <c r="I67" s="123">
        <v>815.09934709000004</v>
      </c>
      <c r="J67" s="123">
        <v>49.903703520000001</v>
      </c>
      <c r="K67" s="123">
        <v>51.82267392</v>
      </c>
      <c r="L67" s="123">
        <v>2.08263036</v>
      </c>
      <c r="M67" s="177" t="s">
        <v>189</v>
      </c>
      <c r="N67" s="123">
        <v>78.283662739999997</v>
      </c>
      <c r="O67" s="123">
        <v>0.50813286999999996</v>
      </c>
      <c r="P67" s="123">
        <v>0.85666200000000003</v>
      </c>
      <c r="Q67" s="123">
        <v>1.7039999999999999E-4</v>
      </c>
      <c r="R67" s="123">
        <v>14.826112849999999</v>
      </c>
      <c r="S67" s="123">
        <v>1.7558399999999998E-2</v>
      </c>
      <c r="T67" s="123">
        <v>1.0041496299999999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2">
        <v>42278</v>
      </c>
      <c r="B68" s="123">
        <v>1781.6300584200001</v>
      </c>
      <c r="C68" s="123">
        <v>73.752425059999993</v>
      </c>
      <c r="D68" s="123">
        <v>1.26940103</v>
      </c>
      <c r="E68" s="123">
        <v>246.05597413000001</v>
      </c>
      <c r="F68" s="123">
        <v>224.34740034000001</v>
      </c>
      <c r="G68" s="123">
        <v>0.72862112000000001</v>
      </c>
      <c r="H68" s="123">
        <v>10.96708389</v>
      </c>
      <c r="I68" s="123">
        <v>1019.97951983</v>
      </c>
      <c r="J68" s="123">
        <v>49.446543869999999</v>
      </c>
      <c r="K68" s="123">
        <v>53.913456250000003</v>
      </c>
      <c r="L68" s="123">
        <v>2.0944486000000002</v>
      </c>
      <c r="M68" s="177" t="s">
        <v>189</v>
      </c>
      <c r="N68" s="123">
        <v>81.810103490000003</v>
      </c>
      <c r="O68" s="123">
        <v>0.50215050999999999</v>
      </c>
      <c r="P68" s="123">
        <v>0.68510035000000002</v>
      </c>
      <c r="Q68" s="123">
        <v>1.7563999999999999E-4</v>
      </c>
      <c r="R68" s="123">
        <v>15.097754200000001</v>
      </c>
      <c r="S68" s="123">
        <v>1.7500020000000002E-2</v>
      </c>
      <c r="T68" s="123">
        <v>0.96240009000000004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2">
        <v>42309</v>
      </c>
      <c r="B69" s="123">
        <v>1674.07232991</v>
      </c>
      <c r="C69" s="123">
        <v>72.326960749999998</v>
      </c>
      <c r="D69" s="123">
        <v>1.27992773</v>
      </c>
      <c r="E69" s="123">
        <v>216.4103045</v>
      </c>
      <c r="F69" s="123">
        <v>250.63882949000001</v>
      </c>
      <c r="G69" s="123">
        <v>0.92368660000000002</v>
      </c>
      <c r="H69" s="123">
        <v>10.60851342</v>
      </c>
      <c r="I69" s="123">
        <v>910.36126901</v>
      </c>
      <c r="J69" s="123">
        <v>48.247450270000002</v>
      </c>
      <c r="K69" s="123">
        <v>13.64297539</v>
      </c>
      <c r="L69" s="123">
        <v>2.1377670100000001</v>
      </c>
      <c r="M69" s="177" t="s">
        <v>189</v>
      </c>
      <c r="N69" s="123">
        <v>92.604489970000003</v>
      </c>
      <c r="O69" s="123">
        <v>0.47370994</v>
      </c>
      <c r="P69" s="123">
        <v>8.0557210000000004E-2</v>
      </c>
      <c r="Q69" s="123">
        <v>1.8106E-4</v>
      </c>
      <c r="R69" s="123">
        <v>53.321573989999997</v>
      </c>
      <c r="S69" s="123">
        <v>1.7500020000000002E-2</v>
      </c>
      <c r="T69" s="123">
        <v>0.99663354999999998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2">
        <v>42339</v>
      </c>
      <c r="B70" s="123">
        <v>1659.4880819099999</v>
      </c>
      <c r="C70" s="123">
        <v>72.803403360000004</v>
      </c>
      <c r="D70" s="123">
        <v>1.30617282</v>
      </c>
      <c r="E70" s="123">
        <v>215.11878369999999</v>
      </c>
      <c r="F70" s="123">
        <v>260.84572145999999</v>
      </c>
      <c r="G70" s="123">
        <v>0.75952927000000003</v>
      </c>
      <c r="H70" s="123">
        <v>9.3083530499999991</v>
      </c>
      <c r="I70" s="123">
        <v>897.77850827999998</v>
      </c>
      <c r="J70" s="123">
        <v>38.499258249999997</v>
      </c>
      <c r="K70" s="123">
        <v>13.574416080000001</v>
      </c>
      <c r="L70" s="123">
        <v>2.20713816</v>
      </c>
      <c r="M70" s="177" t="s">
        <v>189</v>
      </c>
      <c r="N70" s="123">
        <v>91.236870550000006</v>
      </c>
      <c r="O70" s="123">
        <v>0.45141846000000002</v>
      </c>
      <c r="P70" s="123">
        <v>0.74396450999999997</v>
      </c>
      <c r="Q70" s="123">
        <v>1.8665000000000001E-4</v>
      </c>
      <c r="R70" s="123">
        <v>53.84211749</v>
      </c>
      <c r="S70" s="123">
        <v>1.7500020000000002E-2</v>
      </c>
      <c r="T70" s="123">
        <v>0.99473979999999995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2">
        <v>42370</v>
      </c>
      <c r="B71" s="123">
        <v>1679.13660336</v>
      </c>
      <c r="C71" s="123">
        <v>74.809078729999996</v>
      </c>
      <c r="D71" s="123">
        <v>1.2873325900000001</v>
      </c>
      <c r="E71" s="123">
        <v>222.02906827000001</v>
      </c>
      <c r="F71" s="123">
        <v>258.12707905000002</v>
      </c>
      <c r="G71" s="123">
        <v>0.77706191999999996</v>
      </c>
      <c r="H71" s="123">
        <v>9.1139536400000001</v>
      </c>
      <c r="I71" s="123">
        <v>903.84313692000001</v>
      </c>
      <c r="J71" s="123">
        <v>41.537134430000002</v>
      </c>
      <c r="K71" s="123">
        <v>13.609492169999999</v>
      </c>
      <c r="L71" s="123">
        <v>2.1598534300000001</v>
      </c>
      <c r="M71" s="177" t="s">
        <v>189</v>
      </c>
      <c r="N71" s="123">
        <v>93.583187100000004</v>
      </c>
      <c r="O71" s="123">
        <v>0.45953164000000002</v>
      </c>
      <c r="P71" s="123">
        <v>0.71391678999999997</v>
      </c>
      <c r="Q71" s="123">
        <v>1.9171999999999999E-4</v>
      </c>
      <c r="R71" s="123">
        <v>56.042660009999999</v>
      </c>
      <c r="S71" s="123">
        <v>1.7500020000000002E-2</v>
      </c>
      <c r="T71" s="123">
        <v>1.0264249299999999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2">
        <v>42401</v>
      </c>
      <c r="B72" s="123">
        <v>1720.7575794100001</v>
      </c>
      <c r="C72" s="123">
        <v>74.744384120000007</v>
      </c>
      <c r="D72" s="123">
        <v>1.30415689</v>
      </c>
      <c r="E72" s="123">
        <v>244.49058807</v>
      </c>
      <c r="F72" s="123">
        <v>245.58479528000001</v>
      </c>
      <c r="G72" s="123">
        <v>0.77464027999999996</v>
      </c>
      <c r="H72" s="123">
        <v>9.0483689500000004</v>
      </c>
      <c r="I72" s="123">
        <v>922.86550586999999</v>
      </c>
      <c r="J72" s="123">
        <v>44.675123839999998</v>
      </c>
      <c r="K72" s="123">
        <v>12.236322189999999</v>
      </c>
      <c r="L72" s="123">
        <v>2.16129529</v>
      </c>
      <c r="M72" s="177" t="s">
        <v>189</v>
      </c>
      <c r="N72" s="123">
        <v>94.305149470000003</v>
      </c>
      <c r="O72" s="123">
        <v>0.50351199999999996</v>
      </c>
      <c r="P72" s="123">
        <v>0.70061715000000002</v>
      </c>
      <c r="Q72" s="123">
        <v>1.9696000000000001E-4</v>
      </c>
      <c r="R72" s="123">
        <v>66.266429579999993</v>
      </c>
      <c r="S72" s="123">
        <v>1.7500020000000002E-2</v>
      </c>
      <c r="T72" s="123">
        <v>1.07899345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2">
        <v>42430</v>
      </c>
      <c r="B73" s="123">
        <v>1700.0729186399999</v>
      </c>
      <c r="C73" s="123">
        <v>75.726377920000004</v>
      </c>
      <c r="D73" s="123">
        <v>1.28246495</v>
      </c>
      <c r="E73" s="123">
        <v>244.94185672</v>
      </c>
      <c r="F73" s="123">
        <v>231.55255191000001</v>
      </c>
      <c r="G73" s="123">
        <v>0.36861115</v>
      </c>
      <c r="H73" s="123">
        <v>9.3938537899999996</v>
      </c>
      <c r="I73" s="123">
        <v>919.09633024000004</v>
      </c>
      <c r="J73" s="123">
        <v>39.72657873</v>
      </c>
      <c r="K73" s="123">
        <v>12.353196820000001</v>
      </c>
      <c r="L73" s="123">
        <v>2.2183007099999998</v>
      </c>
      <c r="M73" s="177" t="s">
        <v>189</v>
      </c>
      <c r="N73" s="123">
        <v>93.678022600000006</v>
      </c>
      <c r="O73" s="123">
        <v>0.45470189</v>
      </c>
      <c r="P73" s="123">
        <v>3.27791364</v>
      </c>
      <c r="Q73" s="123">
        <v>2.0237E-4</v>
      </c>
      <c r="R73" s="123">
        <v>64.912496950000005</v>
      </c>
      <c r="S73" s="123">
        <v>1.7500000000000002E-2</v>
      </c>
      <c r="T73" s="123">
        <v>1.07195825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2">
        <v>42461</v>
      </c>
      <c r="B74" s="123">
        <v>1667.0389888499999</v>
      </c>
      <c r="C74" s="123">
        <v>57.967542129999998</v>
      </c>
      <c r="D74" s="123">
        <v>1.30504555</v>
      </c>
      <c r="E74" s="123">
        <v>243.43807654</v>
      </c>
      <c r="F74" s="123">
        <v>208.77492570999999</v>
      </c>
      <c r="G74" s="123">
        <v>0.65777074999999996</v>
      </c>
      <c r="H74" s="123">
        <v>9.1147204100000003</v>
      </c>
      <c r="I74" s="123">
        <v>920.89700459999995</v>
      </c>
      <c r="J74" s="123">
        <v>45.276384929999999</v>
      </c>
      <c r="K74" s="123">
        <v>11.61249293</v>
      </c>
      <c r="L74" s="123">
        <v>5.539434</v>
      </c>
      <c r="M74" s="177" t="s">
        <v>189</v>
      </c>
      <c r="N74" s="123">
        <v>91.703968149999994</v>
      </c>
      <c r="O74" s="123">
        <v>0.44679637</v>
      </c>
      <c r="P74" s="123">
        <v>6.1936728700000003</v>
      </c>
      <c r="Q74" s="123">
        <v>2.0744000000000001E-4</v>
      </c>
      <c r="R74" s="123">
        <v>63.062019820000003</v>
      </c>
      <c r="S74" s="123">
        <v>1.7500000000000002E-2</v>
      </c>
      <c r="T74" s="123">
        <v>1.03142665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2">
        <v>42491</v>
      </c>
      <c r="B75" s="123">
        <v>1635.4472516400001</v>
      </c>
      <c r="C75" s="123">
        <v>58.291465819999999</v>
      </c>
      <c r="D75" s="123">
        <v>1.2103336200000001</v>
      </c>
      <c r="E75" s="123">
        <v>249.51436312000001</v>
      </c>
      <c r="F75" s="123">
        <v>232.45151329000001</v>
      </c>
      <c r="G75" s="123">
        <v>0.70328815</v>
      </c>
      <c r="H75" s="123">
        <v>9.2354310700000006</v>
      </c>
      <c r="I75" s="123">
        <v>910.68420891000005</v>
      </c>
      <c r="J75" s="123">
        <v>36.397124040000001</v>
      </c>
      <c r="K75" s="123">
        <v>11.199757829999999</v>
      </c>
      <c r="L75" s="123">
        <v>5.4781960500000002</v>
      </c>
      <c r="M75" s="177" t="s">
        <v>189</v>
      </c>
      <c r="N75" s="123">
        <v>64.253174580000007</v>
      </c>
      <c r="O75" s="123">
        <v>0.4326661</v>
      </c>
      <c r="P75" s="123">
        <v>5.9603455800000003</v>
      </c>
      <c r="Q75" s="123">
        <v>2.1303000000000001E-4</v>
      </c>
      <c r="R75" s="123">
        <v>48.575395700000001</v>
      </c>
      <c r="S75" s="123">
        <v>1.7500000000000002E-2</v>
      </c>
      <c r="T75" s="123">
        <v>1.04227475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2">
        <v>42522</v>
      </c>
      <c r="B76" s="123">
        <v>1646.7949280400001</v>
      </c>
      <c r="C76" s="123">
        <v>56.204060550000001</v>
      </c>
      <c r="D76" s="123">
        <v>0.44129919000000001</v>
      </c>
      <c r="E76" s="123">
        <v>267.63104239</v>
      </c>
      <c r="F76" s="123">
        <v>234.22151933000001</v>
      </c>
      <c r="G76" s="123">
        <v>0.76859109000000003</v>
      </c>
      <c r="H76" s="123">
        <v>8.8339880799999992</v>
      </c>
      <c r="I76" s="123">
        <v>904.89874524000004</v>
      </c>
      <c r="J76" s="123">
        <v>48.927414779999999</v>
      </c>
      <c r="K76" s="123">
        <v>11.043591080000001</v>
      </c>
      <c r="L76" s="123">
        <v>5.49748985</v>
      </c>
      <c r="M76" s="177" t="s">
        <v>189</v>
      </c>
      <c r="N76" s="123">
        <v>52.41538998</v>
      </c>
      <c r="O76" s="123">
        <v>0.42785210000000001</v>
      </c>
      <c r="P76" s="123">
        <v>7.5749735400000002</v>
      </c>
      <c r="Q76" s="123">
        <v>2.1827000000000001E-4</v>
      </c>
      <c r="R76" s="123">
        <v>46.850424750000002</v>
      </c>
      <c r="S76" s="123">
        <v>1.7500000000000002E-2</v>
      </c>
      <c r="T76" s="123">
        <v>1.0408278200000001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2">
        <v>42552</v>
      </c>
      <c r="B77" s="123">
        <v>1652.6267393999999</v>
      </c>
      <c r="C77" s="123">
        <v>56.292895059999999</v>
      </c>
      <c r="D77" s="123">
        <v>0.45572136000000002</v>
      </c>
      <c r="E77" s="123">
        <v>281.51003691</v>
      </c>
      <c r="F77" s="123">
        <v>226.14316439999999</v>
      </c>
      <c r="G77" s="123">
        <v>0.71245172000000001</v>
      </c>
      <c r="H77" s="123">
        <v>8.2063213499999996</v>
      </c>
      <c r="I77" s="123">
        <v>903.11047560999998</v>
      </c>
      <c r="J77" s="123">
        <v>52.20994589</v>
      </c>
      <c r="K77" s="123">
        <v>10.8459275</v>
      </c>
      <c r="L77" s="123">
        <v>5.4271320799999998</v>
      </c>
      <c r="M77" s="177" t="s">
        <v>189</v>
      </c>
      <c r="N77" s="123">
        <v>52.553171239999998</v>
      </c>
      <c r="O77" s="123">
        <v>0.42452553999999998</v>
      </c>
      <c r="P77" s="123">
        <v>7.3205833800000004</v>
      </c>
      <c r="Q77" s="123">
        <v>2.2334000000000001E-4</v>
      </c>
      <c r="R77" s="123">
        <v>46.390112799999997</v>
      </c>
      <c r="S77" s="123">
        <v>1.7500000000000002E-2</v>
      </c>
      <c r="T77" s="123">
        <v>1.00655122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2">
        <v>42583</v>
      </c>
      <c r="B78" s="123">
        <v>1741.43726251</v>
      </c>
      <c r="C78" s="123">
        <v>61.006649039999999</v>
      </c>
      <c r="D78" s="123">
        <v>0.46502853</v>
      </c>
      <c r="E78" s="123">
        <v>303.89776214</v>
      </c>
      <c r="F78" s="123">
        <v>251.90854995999999</v>
      </c>
      <c r="G78" s="123">
        <v>0.69379363999999999</v>
      </c>
      <c r="H78" s="123">
        <v>8.1923776900000007</v>
      </c>
      <c r="I78" s="123">
        <v>937.04494639999996</v>
      </c>
      <c r="J78" s="123">
        <v>54.007615610000002</v>
      </c>
      <c r="K78" s="123">
        <v>9.9783692199999994</v>
      </c>
      <c r="L78" s="123">
        <v>5.4360704899999996</v>
      </c>
      <c r="M78" s="177" t="s">
        <v>189</v>
      </c>
      <c r="N78" s="123">
        <v>53.916748859999998</v>
      </c>
      <c r="O78" s="123">
        <v>0.52488201000000001</v>
      </c>
      <c r="P78" s="123">
        <v>6.4231654699999998</v>
      </c>
      <c r="Q78" s="123">
        <v>2.2911000000000001E-4</v>
      </c>
      <c r="R78" s="123">
        <v>46.885256810000001</v>
      </c>
      <c r="S78" s="123">
        <v>0</v>
      </c>
      <c r="T78" s="123">
        <v>1.0558175299999999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2">
        <v>42614</v>
      </c>
      <c r="B79" s="123">
        <v>1747.9277380599999</v>
      </c>
      <c r="C79" s="123">
        <v>67.060145399999996</v>
      </c>
      <c r="D79" s="123">
        <v>0.45674569999999998</v>
      </c>
      <c r="E79" s="123">
        <v>305.34622523000002</v>
      </c>
      <c r="F79" s="123">
        <v>249.98672701999999</v>
      </c>
      <c r="G79" s="123">
        <v>0.25989770000000001</v>
      </c>
      <c r="H79" s="123">
        <v>8.0557943099999996</v>
      </c>
      <c r="I79" s="123">
        <v>932.94263163999995</v>
      </c>
      <c r="J79" s="123">
        <v>56.1434341</v>
      </c>
      <c r="K79" s="123">
        <v>14.78209356</v>
      </c>
      <c r="L79" s="123">
        <v>5.4254632799999998</v>
      </c>
      <c r="M79" s="177" t="s">
        <v>189</v>
      </c>
      <c r="N79" s="123">
        <v>55.492841480000003</v>
      </c>
      <c r="O79" s="123">
        <v>0.53184631999999998</v>
      </c>
      <c r="P79" s="123">
        <v>7.2851167700000001</v>
      </c>
      <c r="Q79" s="123">
        <v>2.3435E-4</v>
      </c>
      <c r="R79" s="123">
        <v>43.101515579999997</v>
      </c>
      <c r="S79" s="123">
        <v>0</v>
      </c>
      <c r="T79" s="123">
        <v>1.0570256200000001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2">
        <v>42644</v>
      </c>
      <c r="B80" s="123">
        <v>1843.3112099499999</v>
      </c>
      <c r="C80" s="123">
        <v>67.593868560000004</v>
      </c>
      <c r="D80" s="123">
        <v>0.42811123000000001</v>
      </c>
      <c r="E80" s="123">
        <v>304.16359868000001</v>
      </c>
      <c r="F80" s="123">
        <v>324.66981787999998</v>
      </c>
      <c r="G80" s="123">
        <v>0.62977627999999997</v>
      </c>
      <c r="H80" s="123">
        <v>9.3647978599999995</v>
      </c>
      <c r="I80" s="123">
        <v>955.05347529000005</v>
      </c>
      <c r="J80" s="123">
        <v>55.65411237</v>
      </c>
      <c r="K80" s="123">
        <v>14.897185090000001</v>
      </c>
      <c r="L80" s="123">
        <v>5.4166806300000001</v>
      </c>
      <c r="M80" s="177" t="s">
        <v>189</v>
      </c>
      <c r="N80" s="123">
        <v>54.097169860000001</v>
      </c>
      <c r="O80" s="123">
        <v>0.51849381999999999</v>
      </c>
      <c r="P80" s="123">
        <v>6.7833055499999997</v>
      </c>
      <c r="Q80" s="123">
        <v>2.3975999999999999E-4</v>
      </c>
      <c r="R80" s="123">
        <v>43.018016549999999</v>
      </c>
      <c r="S80" s="123">
        <v>0</v>
      </c>
      <c r="T80" s="123">
        <v>1.02256054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2">
        <v>42675</v>
      </c>
      <c r="B81" s="123">
        <v>1855.0769560399999</v>
      </c>
      <c r="C81" s="123">
        <v>68.742699920000007</v>
      </c>
      <c r="D81" s="123">
        <v>0.43280783</v>
      </c>
      <c r="E81" s="123">
        <v>297.97210016999998</v>
      </c>
      <c r="F81" s="123">
        <v>362.06801073000003</v>
      </c>
      <c r="G81" s="123">
        <v>0.58384332999999999</v>
      </c>
      <c r="H81" s="123">
        <v>9.4271768900000001</v>
      </c>
      <c r="I81" s="123">
        <v>942.17289751999999</v>
      </c>
      <c r="J81" s="123">
        <v>50.565517679999999</v>
      </c>
      <c r="K81" s="123">
        <v>14.877455400000001</v>
      </c>
      <c r="L81" s="123">
        <v>5.4150685300000001</v>
      </c>
      <c r="M81" s="177" t="s">
        <v>189</v>
      </c>
      <c r="N81" s="123">
        <v>52.923711369999999</v>
      </c>
      <c r="O81" s="123">
        <v>0.51515533999999996</v>
      </c>
      <c r="P81" s="123">
        <v>6.5438317599999998</v>
      </c>
      <c r="Q81" s="123">
        <v>2.4499999999999999E-4</v>
      </c>
      <c r="R81" s="123">
        <v>41.797199319999997</v>
      </c>
      <c r="S81" s="123">
        <v>1.0234E-4</v>
      </c>
      <c r="T81" s="123">
        <v>1.03913291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2">
        <v>42705</v>
      </c>
      <c r="B82" s="123">
        <v>1959.67119007</v>
      </c>
      <c r="C82" s="123">
        <v>73.391887400000002</v>
      </c>
      <c r="D82" s="123">
        <v>0.43289136</v>
      </c>
      <c r="E82" s="123">
        <v>308.96950872999997</v>
      </c>
      <c r="F82" s="123">
        <v>394.44279761000001</v>
      </c>
      <c r="G82" s="123">
        <v>0.3780345</v>
      </c>
      <c r="H82" s="123">
        <v>10.251128810000001</v>
      </c>
      <c r="I82" s="123">
        <v>1007.3682310299999</v>
      </c>
      <c r="J82" s="123">
        <v>41.871187910000003</v>
      </c>
      <c r="K82" s="123">
        <v>14.921835400000001</v>
      </c>
      <c r="L82" s="123">
        <v>5.4477197300000002</v>
      </c>
      <c r="M82" s="177" t="s">
        <v>189</v>
      </c>
      <c r="N82" s="123">
        <v>48.105793990000002</v>
      </c>
      <c r="O82" s="123">
        <v>0.53401756</v>
      </c>
      <c r="P82" s="123">
        <v>6.6411741900000001</v>
      </c>
      <c r="Q82" s="123">
        <v>2.5060000000000002E-4</v>
      </c>
      <c r="R82" s="123">
        <v>45.818259230000002</v>
      </c>
      <c r="S82" s="123">
        <v>1.0495E-4</v>
      </c>
      <c r="T82" s="123">
        <v>1.0963670700000001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2">
        <v>42736</v>
      </c>
      <c r="B83" s="123">
        <v>1945.0174278100001</v>
      </c>
      <c r="C83" s="123">
        <v>70.851152889999994</v>
      </c>
      <c r="D83" s="123">
        <v>0.43245578000000001</v>
      </c>
      <c r="E83" s="123">
        <v>312.86085380999998</v>
      </c>
      <c r="F83" s="123">
        <v>400.24834994000003</v>
      </c>
      <c r="G83" s="123">
        <v>0.66725961</v>
      </c>
      <c r="H83" s="123">
        <v>9.9016611000000001</v>
      </c>
      <c r="I83" s="123">
        <v>984.58626362999996</v>
      </c>
      <c r="J83" s="123">
        <v>40.154843679999999</v>
      </c>
      <c r="K83" s="123">
        <v>14.93265474</v>
      </c>
      <c r="L83" s="123">
        <v>5.4574983899999996</v>
      </c>
      <c r="M83" s="177" t="s">
        <v>189</v>
      </c>
      <c r="N83" s="123">
        <v>51.633857570000004</v>
      </c>
      <c r="O83" s="123">
        <v>0.53510314999999997</v>
      </c>
      <c r="P83" s="123">
        <v>6.6481234300000001</v>
      </c>
      <c r="Q83" s="123">
        <v>2.5584000000000002E-4</v>
      </c>
      <c r="R83" s="123">
        <v>44.76531584</v>
      </c>
      <c r="S83" s="123">
        <v>1.0957E-4</v>
      </c>
      <c r="T83" s="123">
        <v>1.3416688400000001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2">
        <v>42767</v>
      </c>
      <c r="B84" s="123">
        <v>1933.2775545500001</v>
      </c>
      <c r="C84" s="123">
        <v>70.079924230000003</v>
      </c>
      <c r="D84" s="123">
        <v>0.44148215000000002</v>
      </c>
      <c r="E84" s="123">
        <v>312.67063289999999</v>
      </c>
      <c r="F84" s="123">
        <v>380.09915917000001</v>
      </c>
      <c r="G84" s="123">
        <v>0.60451750000000004</v>
      </c>
      <c r="H84" s="123">
        <v>9.5797267900000005</v>
      </c>
      <c r="I84" s="123">
        <v>984.94975158</v>
      </c>
      <c r="J84" s="123">
        <v>47.020755190000003</v>
      </c>
      <c r="K84" s="123">
        <v>14.94274909</v>
      </c>
      <c r="L84" s="123">
        <v>5.4548473599999996</v>
      </c>
      <c r="M84" s="177" t="s">
        <v>189</v>
      </c>
      <c r="N84" s="123">
        <v>53.32226429</v>
      </c>
      <c r="O84" s="123">
        <v>0.52804846000000005</v>
      </c>
      <c r="P84" s="123">
        <v>6.9654323600000003</v>
      </c>
      <c r="Q84" s="123">
        <v>2.6072999999999998E-4</v>
      </c>
      <c r="R84" s="123">
        <v>45.259929149999998</v>
      </c>
      <c r="S84" s="123">
        <v>1.1484000000000001E-4</v>
      </c>
      <c r="T84" s="123">
        <v>1.35795876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2">
        <v>42795</v>
      </c>
      <c r="B85" s="123">
        <v>1953.8369163699999</v>
      </c>
      <c r="C85" s="123">
        <v>74.400361540000006</v>
      </c>
      <c r="D85" s="123">
        <v>0.44893463</v>
      </c>
      <c r="E85" s="123">
        <v>302.70676166999999</v>
      </c>
      <c r="F85" s="123">
        <v>408.50939765999999</v>
      </c>
      <c r="G85" s="123">
        <v>0.84215916999999996</v>
      </c>
      <c r="H85" s="123">
        <v>9.5373746700000002</v>
      </c>
      <c r="I85" s="123">
        <v>983.38659526000004</v>
      </c>
      <c r="J85" s="123">
        <v>59.777936760000003</v>
      </c>
      <c r="K85" s="123">
        <v>14.95697208</v>
      </c>
      <c r="L85" s="123">
        <v>5.5179376600000003</v>
      </c>
      <c r="M85" s="177" t="s">
        <v>189</v>
      </c>
      <c r="N85" s="123">
        <v>47.530925009999997</v>
      </c>
      <c r="O85" s="123">
        <v>0.50142324999999999</v>
      </c>
      <c r="P85" s="123">
        <v>0.14660160999999999</v>
      </c>
      <c r="Q85" s="123">
        <v>2.6614E-4</v>
      </c>
      <c r="R85" s="123">
        <v>44.470287669999998</v>
      </c>
      <c r="S85" s="123">
        <v>2.02179E-2</v>
      </c>
      <c r="T85" s="123">
        <v>1.0827636899999999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2">
        <v>42826</v>
      </c>
      <c r="B86" s="123">
        <v>2009.8035200899999</v>
      </c>
      <c r="C86" s="123">
        <v>75.633511040000002</v>
      </c>
      <c r="D86" s="123">
        <v>0.46176178000000001</v>
      </c>
      <c r="E86" s="123">
        <v>302.97177713999997</v>
      </c>
      <c r="F86" s="123">
        <v>454.13846709000001</v>
      </c>
      <c r="G86" s="123">
        <v>0.54118082999999995</v>
      </c>
      <c r="H86" s="123">
        <v>9.0011137800000007</v>
      </c>
      <c r="I86" s="123">
        <v>985.40161008999996</v>
      </c>
      <c r="J86" s="123">
        <v>66.556304519999998</v>
      </c>
      <c r="K86" s="123">
        <v>14.946924020000001</v>
      </c>
      <c r="L86" s="123">
        <v>5.4779053400000004</v>
      </c>
      <c r="M86" s="177" t="s">
        <v>189</v>
      </c>
      <c r="N86" s="123">
        <v>48.380431020000003</v>
      </c>
      <c r="O86" s="123">
        <v>0.35470593</v>
      </c>
      <c r="P86" s="123">
        <v>0.1826171</v>
      </c>
      <c r="Q86" s="123">
        <v>2.7104000000000001E-4</v>
      </c>
      <c r="R86" s="123">
        <v>44.778701580000003</v>
      </c>
      <c r="S86" s="123">
        <v>1.3660000000000001E-4</v>
      </c>
      <c r="T86" s="123">
        <v>0.97610118999999995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2">
        <v>42856</v>
      </c>
      <c r="B87" s="123">
        <v>1971.8918706100001</v>
      </c>
      <c r="C87" s="123">
        <v>78.681350469999998</v>
      </c>
      <c r="D87" s="123">
        <v>0.25463430999999997</v>
      </c>
      <c r="E87" s="123">
        <v>294.51664561000001</v>
      </c>
      <c r="F87" s="123">
        <v>465.60461549000001</v>
      </c>
      <c r="G87" s="123">
        <v>0.28802847999999998</v>
      </c>
      <c r="H87" s="123">
        <v>11.41418739</v>
      </c>
      <c r="I87" s="123">
        <v>947.92581851</v>
      </c>
      <c r="J87" s="123">
        <v>57.424275719999997</v>
      </c>
      <c r="K87" s="123">
        <v>14.928545229999999</v>
      </c>
      <c r="L87" s="123">
        <v>5.4777533399999996</v>
      </c>
      <c r="M87" s="177" t="s">
        <v>189</v>
      </c>
      <c r="N87" s="123">
        <v>49.692255520000003</v>
      </c>
      <c r="O87" s="123">
        <v>0.49079277999999998</v>
      </c>
      <c r="P87" s="123">
        <v>0.13113079999999999</v>
      </c>
      <c r="Q87" s="123">
        <v>2.7680000000000001E-4</v>
      </c>
      <c r="R87" s="123">
        <v>44.081169549999998</v>
      </c>
      <c r="S87" s="123">
        <v>8.9660199999999999E-3</v>
      </c>
      <c r="T87" s="123">
        <v>0.97142459000000003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2">
        <v>42887</v>
      </c>
      <c r="B88" s="123">
        <v>2016.18876802</v>
      </c>
      <c r="C88" s="123">
        <v>72.431287810000001</v>
      </c>
      <c r="D88" s="123">
        <v>0.25946719000000001</v>
      </c>
      <c r="E88" s="123">
        <v>304.40042517000001</v>
      </c>
      <c r="F88" s="123">
        <v>476.43222736000001</v>
      </c>
      <c r="G88" s="123">
        <v>0.65128609000000004</v>
      </c>
      <c r="H88" s="123">
        <v>11.09956635</v>
      </c>
      <c r="I88" s="123">
        <v>974.40814148000004</v>
      </c>
      <c r="J88" s="123">
        <v>60.419578389999998</v>
      </c>
      <c r="K88" s="123">
        <v>15.099262619999999</v>
      </c>
      <c r="L88" s="123">
        <v>5.7180551399999997</v>
      </c>
      <c r="M88" s="177" t="s">
        <v>189</v>
      </c>
      <c r="N88" s="123">
        <v>50.254636580000003</v>
      </c>
      <c r="O88" s="123">
        <v>0.49582388999999999</v>
      </c>
      <c r="P88" s="123">
        <v>0.38109984000000002</v>
      </c>
      <c r="Q88" s="123">
        <v>2.8204E-4</v>
      </c>
      <c r="R88" s="123">
        <v>43.186896849999997</v>
      </c>
      <c r="S88" s="123">
        <v>1.5898999999999999E-4</v>
      </c>
      <c r="T88" s="123">
        <v>0.95057223000000002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2">
        <v>42917</v>
      </c>
      <c r="B89" s="123">
        <v>2128.7168007499999</v>
      </c>
      <c r="C89" s="123">
        <v>80.198779259999995</v>
      </c>
      <c r="D89" s="123">
        <v>0.26446115999999997</v>
      </c>
      <c r="E89" s="123">
        <v>326.86598171000003</v>
      </c>
      <c r="F89" s="123">
        <v>521.11077519000003</v>
      </c>
      <c r="G89" s="123">
        <v>0.37665294999999999</v>
      </c>
      <c r="H89" s="123">
        <v>11.441238179999999</v>
      </c>
      <c r="I89" s="123">
        <v>1011.64064322</v>
      </c>
      <c r="J89" s="123">
        <v>61.436915509999999</v>
      </c>
      <c r="K89" s="123">
        <v>15.057700799999999</v>
      </c>
      <c r="L89" s="123">
        <v>5.72495346</v>
      </c>
      <c r="M89" s="177" t="s">
        <v>189</v>
      </c>
      <c r="N89" s="123">
        <v>49.805078039999998</v>
      </c>
      <c r="O89" s="123">
        <v>0.49033157999999999</v>
      </c>
      <c r="P89" s="123">
        <v>0.53677644000000002</v>
      </c>
      <c r="Q89" s="123">
        <v>2.8746000000000002E-4</v>
      </c>
      <c r="R89" s="123">
        <v>42.855694759999999</v>
      </c>
      <c r="S89" s="123">
        <v>1.4993E-4</v>
      </c>
      <c r="T89" s="123">
        <v>0.91038110000000005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2">
        <v>42948</v>
      </c>
      <c r="B90" s="123">
        <v>2171.2725238200001</v>
      </c>
      <c r="C90" s="123">
        <v>81.751363729999994</v>
      </c>
      <c r="D90" s="123">
        <v>0.21</v>
      </c>
      <c r="E90" s="123">
        <v>334.87010579999998</v>
      </c>
      <c r="F90" s="123">
        <v>548.08232249000002</v>
      </c>
      <c r="G90" s="123">
        <v>0.53544873000000004</v>
      </c>
      <c r="H90" s="123">
        <v>11.46394302</v>
      </c>
      <c r="I90" s="123">
        <v>1011.21924032</v>
      </c>
      <c r="J90" s="123">
        <v>68.369336989999994</v>
      </c>
      <c r="K90" s="123">
        <v>15.24958897</v>
      </c>
      <c r="L90" s="123">
        <v>5.6932234599999996</v>
      </c>
      <c r="M90" s="177" t="s">
        <v>189</v>
      </c>
      <c r="N90" s="123">
        <v>50.033806980000001</v>
      </c>
      <c r="O90" s="123">
        <v>0.48649901000000001</v>
      </c>
      <c r="P90" s="123">
        <v>0.49266236000000002</v>
      </c>
      <c r="Q90" s="123">
        <v>2.9286999999999998E-4</v>
      </c>
      <c r="R90" s="123">
        <v>41.911937229999999</v>
      </c>
      <c r="S90" s="123">
        <v>1.4454E-4</v>
      </c>
      <c r="T90" s="123">
        <v>0.90260731999999999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2">
        <v>42979</v>
      </c>
      <c r="B91" s="123">
        <v>2259.9341745400002</v>
      </c>
      <c r="C91" s="123">
        <v>96.590166249999996</v>
      </c>
      <c r="D91" s="123">
        <v>8.0484269999999997E-2</v>
      </c>
      <c r="E91" s="123">
        <v>352.54160608000001</v>
      </c>
      <c r="F91" s="123">
        <v>589.03313342000001</v>
      </c>
      <c r="G91" s="123">
        <v>0.87994388999999995</v>
      </c>
      <c r="H91" s="123">
        <v>11.576817630000001</v>
      </c>
      <c r="I91" s="123">
        <v>1011.43498806</v>
      </c>
      <c r="J91" s="123">
        <v>81.815331349999994</v>
      </c>
      <c r="K91" s="123">
        <v>15.361567369999999</v>
      </c>
      <c r="L91" s="123">
        <v>5.8726841199999997</v>
      </c>
      <c r="M91" s="177" t="s">
        <v>189</v>
      </c>
      <c r="N91" s="123">
        <v>50.12888873</v>
      </c>
      <c r="O91" s="123">
        <v>0.49587740000000002</v>
      </c>
      <c r="P91" s="123">
        <v>0.441222</v>
      </c>
      <c r="Q91" s="123">
        <v>2.9795000000000001E-4</v>
      </c>
      <c r="R91" s="123">
        <v>42.883629880000001</v>
      </c>
      <c r="S91" s="123">
        <v>1.4933000000000001E-4</v>
      </c>
      <c r="T91" s="123">
        <v>0.79738681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2">
        <v>43009</v>
      </c>
      <c r="B92" s="123">
        <v>2245.14667887</v>
      </c>
      <c r="C92" s="123">
        <v>102.51836054</v>
      </c>
      <c r="D92" s="123">
        <v>0</v>
      </c>
      <c r="E92" s="123">
        <v>334.29304458000001</v>
      </c>
      <c r="F92" s="123">
        <v>586.79004689999999</v>
      </c>
      <c r="G92" s="123">
        <v>0.90775525999999995</v>
      </c>
      <c r="H92" s="123">
        <v>11.15487615</v>
      </c>
      <c r="I92" s="123">
        <v>1014.3141037</v>
      </c>
      <c r="J92" s="123">
        <v>80.045536049999995</v>
      </c>
      <c r="K92" s="123">
        <v>15.37356932</v>
      </c>
      <c r="L92" s="123">
        <v>5.7228418699999999</v>
      </c>
      <c r="M92" s="177" t="s">
        <v>189</v>
      </c>
      <c r="N92" s="123">
        <v>49.052781920000001</v>
      </c>
      <c r="O92" s="123">
        <v>0.48274135000000001</v>
      </c>
      <c r="P92" s="123">
        <v>0.46373771000000003</v>
      </c>
      <c r="Q92" s="123">
        <v>3.0352999999999999E-4</v>
      </c>
      <c r="R92" s="123">
        <v>43.264923459999999</v>
      </c>
      <c r="S92" s="123">
        <v>1.5461000000000001E-4</v>
      </c>
      <c r="T92" s="123">
        <v>0.76190192000000001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2">
        <v>43040</v>
      </c>
      <c r="B93" s="123">
        <v>2276.1583456399999</v>
      </c>
      <c r="C93" s="123">
        <v>102.7824937</v>
      </c>
      <c r="D93" s="123">
        <v>0</v>
      </c>
      <c r="E93" s="123">
        <v>360.56032238</v>
      </c>
      <c r="F93" s="123">
        <v>603.60623053999996</v>
      </c>
      <c r="G93" s="123">
        <v>0.76634793000000001</v>
      </c>
      <c r="H93" s="123">
        <v>12.35695033</v>
      </c>
      <c r="I93" s="123">
        <v>1002.42444026</v>
      </c>
      <c r="J93" s="123">
        <v>75.791701720000006</v>
      </c>
      <c r="K93" s="123">
        <v>15.254711110000001</v>
      </c>
      <c r="L93" s="123">
        <v>5.7466880299999996</v>
      </c>
      <c r="M93" s="177" t="s">
        <v>189</v>
      </c>
      <c r="N93" s="123">
        <v>50.27780113</v>
      </c>
      <c r="O93" s="123">
        <v>0.47633676000000003</v>
      </c>
      <c r="P93" s="123">
        <v>0.89994465999999995</v>
      </c>
      <c r="Q93" s="123">
        <v>3.0877999999999998E-4</v>
      </c>
      <c r="R93" s="123">
        <v>44.381705869999998</v>
      </c>
      <c r="S93" s="123">
        <v>1.5956E-4</v>
      </c>
      <c r="T93" s="123">
        <v>0.83220287999999998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2">
        <v>43070</v>
      </c>
      <c r="B94" s="123">
        <v>2465.2749514000002</v>
      </c>
      <c r="C94" s="123">
        <v>118.3280833</v>
      </c>
      <c r="D94" s="123">
        <v>0</v>
      </c>
      <c r="E94" s="123">
        <v>363.26340517</v>
      </c>
      <c r="F94" s="123">
        <v>630.21409549999998</v>
      </c>
      <c r="G94" s="123">
        <v>0.84552342999999996</v>
      </c>
      <c r="H94" s="123">
        <v>11.318069039999999</v>
      </c>
      <c r="I94" s="123">
        <v>1136.63374864</v>
      </c>
      <c r="J94" s="123">
        <v>85.126176889999996</v>
      </c>
      <c r="K94" s="123">
        <v>15.411886640000001</v>
      </c>
      <c r="L94" s="123">
        <v>5.9529937000000004</v>
      </c>
      <c r="M94" s="177" t="s">
        <v>189</v>
      </c>
      <c r="N94" s="123">
        <v>50.50910897</v>
      </c>
      <c r="O94" s="123">
        <v>0.51459756000000001</v>
      </c>
      <c r="P94" s="123">
        <v>0.78662951999999997</v>
      </c>
      <c r="Q94" s="123">
        <v>3.1437000000000001E-4</v>
      </c>
      <c r="R94" s="123">
        <v>45.505929299999998</v>
      </c>
      <c r="S94" s="123">
        <v>1.6484E-4</v>
      </c>
      <c r="T94" s="123">
        <v>0.86422452999999999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2">
        <v>43101</v>
      </c>
      <c r="B95" s="123">
        <v>2546.5310967</v>
      </c>
      <c r="C95" s="123">
        <v>115.81628587</v>
      </c>
      <c r="D95" s="123">
        <v>0</v>
      </c>
      <c r="E95" s="123">
        <v>373.51884310999998</v>
      </c>
      <c r="F95" s="123">
        <v>670.36992358999998</v>
      </c>
      <c r="G95" s="123">
        <v>0.79250248000000001</v>
      </c>
      <c r="H95" s="123">
        <v>12.29457755</v>
      </c>
      <c r="I95" s="123">
        <v>1167.1871622599999</v>
      </c>
      <c r="J95" s="123">
        <v>86.322142360000001</v>
      </c>
      <c r="K95" s="123">
        <v>15.26907954</v>
      </c>
      <c r="L95" s="123">
        <v>5.8057388599999999</v>
      </c>
      <c r="M95" s="177" t="s">
        <v>189</v>
      </c>
      <c r="N95" s="123">
        <v>50.50648297</v>
      </c>
      <c r="O95" s="123">
        <v>0.49063055</v>
      </c>
      <c r="P95" s="123">
        <v>0.72848696999999996</v>
      </c>
      <c r="Q95" s="123">
        <v>3.1962000000000001E-4</v>
      </c>
      <c r="R95" s="123">
        <v>47.214622650000003</v>
      </c>
      <c r="S95" s="123">
        <v>1.6979000000000001E-4</v>
      </c>
      <c r="T95" s="123">
        <v>0.21412853000000001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2">
        <v>43132</v>
      </c>
      <c r="B96" s="123">
        <v>2533.0579275599998</v>
      </c>
      <c r="C96" s="123">
        <v>107.90016312</v>
      </c>
      <c r="D96" s="123">
        <v>0</v>
      </c>
      <c r="E96" s="123">
        <v>369.14698901999998</v>
      </c>
      <c r="F96" s="123">
        <v>645.31515604000003</v>
      </c>
      <c r="G96" s="123">
        <v>0.86589874</v>
      </c>
      <c r="H96" s="123">
        <v>13.16530796</v>
      </c>
      <c r="I96" s="123">
        <v>1191.7520587199999</v>
      </c>
      <c r="J96" s="123">
        <v>88.052805570000004</v>
      </c>
      <c r="K96" s="123">
        <v>15.14426241</v>
      </c>
      <c r="L96" s="123">
        <v>5.8025779399999999</v>
      </c>
      <c r="M96" s="177" t="s">
        <v>189</v>
      </c>
      <c r="N96" s="123">
        <v>48.689886850000001</v>
      </c>
      <c r="O96" s="123">
        <v>0.34798477999999999</v>
      </c>
      <c r="P96" s="123">
        <v>0.67618679000000004</v>
      </c>
      <c r="Q96" s="123">
        <v>3.2451000000000002E-4</v>
      </c>
      <c r="R96" s="123">
        <v>46.010441</v>
      </c>
      <c r="S96" s="123">
        <v>1.7441000000000001E-4</v>
      </c>
      <c r="T96" s="123">
        <v>0.18770970000000001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2">
        <v>43160</v>
      </c>
      <c r="B97" s="123">
        <v>2572.4114745500001</v>
      </c>
      <c r="C97" s="123">
        <v>112.84496286</v>
      </c>
      <c r="D97" s="123">
        <v>0</v>
      </c>
      <c r="E97" s="123">
        <v>367.19811561</v>
      </c>
      <c r="F97" s="123">
        <v>633.21132722000004</v>
      </c>
      <c r="G97" s="123">
        <v>1.26923539</v>
      </c>
      <c r="H97" s="123">
        <v>15.4704657</v>
      </c>
      <c r="I97" s="123">
        <v>1234.24867249</v>
      </c>
      <c r="J97" s="123">
        <v>88.356788719999997</v>
      </c>
      <c r="K97" s="123">
        <v>16.371181230000001</v>
      </c>
      <c r="L97" s="123">
        <v>6.9189236799999998</v>
      </c>
      <c r="M97" s="177" t="s">
        <v>189</v>
      </c>
      <c r="N97" s="123">
        <v>49.329953869999997</v>
      </c>
      <c r="O97" s="123">
        <v>0.21714383000000001</v>
      </c>
      <c r="P97" s="123">
        <v>0.72859364999999998</v>
      </c>
      <c r="Q97" s="123">
        <v>3.2975000000000002E-4</v>
      </c>
      <c r="R97" s="123">
        <v>46.011639670000001</v>
      </c>
      <c r="S97" s="123">
        <v>1.7935999999999999E-4</v>
      </c>
      <c r="T97" s="123">
        <v>0.23396152000000001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2">
        <v>43191</v>
      </c>
      <c r="B98" s="123">
        <v>2592.9053211099999</v>
      </c>
      <c r="C98" s="123">
        <v>108.71101207</v>
      </c>
      <c r="D98" s="123">
        <v>0</v>
      </c>
      <c r="E98" s="123">
        <v>360.40151996999998</v>
      </c>
      <c r="F98" s="123">
        <v>637.07271748000005</v>
      </c>
      <c r="G98" s="123">
        <v>1.2751146900000001</v>
      </c>
      <c r="H98" s="123">
        <v>14.97644021</v>
      </c>
      <c r="I98" s="123">
        <v>1245.19153471</v>
      </c>
      <c r="J98" s="123">
        <v>109.46802289999999</v>
      </c>
      <c r="K98" s="123">
        <v>16.892664589999999</v>
      </c>
      <c r="L98" s="123">
        <v>6.9692245000000002</v>
      </c>
      <c r="M98" s="177" t="s">
        <v>189</v>
      </c>
      <c r="N98" s="123">
        <v>46.968894470000002</v>
      </c>
      <c r="O98" s="123">
        <v>9.8544240000000005E-2</v>
      </c>
      <c r="P98" s="123">
        <v>0.77618452999999998</v>
      </c>
      <c r="Q98" s="123">
        <v>3.3463999999999998E-4</v>
      </c>
      <c r="R98" s="123">
        <v>43.922288539999997</v>
      </c>
      <c r="S98" s="123">
        <v>1.8398000000000001E-4</v>
      </c>
      <c r="T98" s="123">
        <v>0.18063958999999999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2">
        <v>43221</v>
      </c>
      <c r="B99" s="123">
        <v>2552.2688208599998</v>
      </c>
      <c r="C99" s="123">
        <v>110.32088403</v>
      </c>
      <c r="D99" s="123">
        <v>0</v>
      </c>
      <c r="E99" s="123">
        <v>352.92278962</v>
      </c>
      <c r="F99" s="123">
        <v>622.79484315000002</v>
      </c>
      <c r="G99" s="123">
        <v>1.1106924499999999</v>
      </c>
      <c r="H99" s="123">
        <v>14.582420709999999</v>
      </c>
      <c r="I99" s="123">
        <v>1221.9058346100001</v>
      </c>
      <c r="J99" s="123">
        <v>112.06539936999999</v>
      </c>
      <c r="K99" s="123">
        <v>16.718840589999999</v>
      </c>
      <c r="L99" s="123">
        <v>7.3680871699999999</v>
      </c>
      <c r="M99" s="177" t="s">
        <v>189</v>
      </c>
      <c r="N99" s="123">
        <v>47.492246590000001</v>
      </c>
      <c r="O99" s="123">
        <v>0.48770059999999998</v>
      </c>
      <c r="P99" s="123">
        <v>0.67319006000000003</v>
      </c>
      <c r="Q99" s="123">
        <v>3.4058E-4</v>
      </c>
      <c r="R99" s="123">
        <v>43.584939349999999</v>
      </c>
      <c r="S99" s="123">
        <v>1.8959000000000001E-4</v>
      </c>
      <c r="T99" s="123">
        <v>0.24042239000000001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2">
        <v>43252</v>
      </c>
      <c r="B100" s="123">
        <v>2568.3238565199999</v>
      </c>
      <c r="C100" s="123">
        <v>113.78331451</v>
      </c>
      <c r="D100" s="123">
        <v>0</v>
      </c>
      <c r="E100" s="123">
        <v>369.21368990000002</v>
      </c>
      <c r="F100" s="123">
        <v>586.98476545000005</v>
      </c>
      <c r="G100" s="123">
        <v>1.0614583</v>
      </c>
      <c r="H100" s="123">
        <v>14.68113544</v>
      </c>
      <c r="I100" s="123">
        <v>1257.1854122699999</v>
      </c>
      <c r="J100" s="123">
        <v>109.60453923</v>
      </c>
      <c r="K100" s="123">
        <v>16.64754666</v>
      </c>
      <c r="L100" s="123">
        <v>6.3579260800000004</v>
      </c>
      <c r="M100" s="177" t="s">
        <v>189</v>
      </c>
      <c r="N100" s="123">
        <v>47.474705640000003</v>
      </c>
      <c r="O100" s="123">
        <v>0.46218724</v>
      </c>
      <c r="P100" s="123">
        <v>0.64462067999999995</v>
      </c>
      <c r="Q100" s="123">
        <v>3.4529E-4</v>
      </c>
      <c r="R100" s="123">
        <v>44.072138209999999</v>
      </c>
      <c r="S100" s="123">
        <v>1.9404000000000001E-4</v>
      </c>
      <c r="T100" s="123">
        <v>0.14987758000000001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2">
        <v>43282</v>
      </c>
      <c r="B101" s="123">
        <v>2571.0681082699998</v>
      </c>
      <c r="C101" s="123">
        <v>126.55060491</v>
      </c>
      <c r="D101" s="123">
        <v>0</v>
      </c>
      <c r="E101" s="123">
        <v>381.18953070999999</v>
      </c>
      <c r="F101" s="123">
        <v>589.59049271000004</v>
      </c>
      <c r="G101" s="123">
        <v>1.26977586</v>
      </c>
      <c r="H101" s="123">
        <v>14.44783928</v>
      </c>
      <c r="I101" s="123">
        <v>1238.85293854</v>
      </c>
      <c r="J101" s="123">
        <v>114.54817267</v>
      </c>
      <c r="K101" s="123">
        <v>15.959652609999999</v>
      </c>
      <c r="L101" s="123">
        <v>6.1726740199999997</v>
      </c>
      <c r="M101" s="177" t="s">
        <v>189</v>
      </c>
      <c r="N101" s="123">
        <v>36.201632959999998</v>
      </c>
      <c r="O101" s="123">
        <v>0.50719018999999999</v>
      </c>
      <c r="P101" s="123">
        <v>0.50966409000000001</v>
      </c>
      <c r="Q101" s="123">
        <v>3.5124E-4</v>
      </c>
      <c r="R101" s="123">
        <v>45.11730653</v>
      </c>
      <c r="S101" s="123">
        <v>1.9965E-4</v>
      </c>
      <c r="T101" s="123">
        <v>0.1500823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2">
        <v>43313</v>
      </c>
      <c r="B102" s="123">
        <v>2721.3438288500001</v>
      </c>
      <c r="C102" s="123">
        <v>146.7984347</v>
      </c>
      <c r="D102" s="123">
        <v>0</v>
      </c>
      <c r="E102" s="123">
        <v>405.66071562000002</v>
      </c>
      <c r="F102" s="123">
        <v>654.82895834999999</v>
      </c>
      <c r="G102" s="123">
        <v>1.2501946900000001</v>
      </c>
      <c r="H102" s="123">
        <v>14.48624379</v>
      </c>
      <c r="I102" s="123">
        <v>1271.0203023900001</v>
      </c>
      <c r="J102" s="123">
        <v>122.47423628999999</v>
      </c>
      <c r="K102" s="123">
        <v>16.03272978</v>
      </c>
      <c r="L102" s="123">
        <v>5.3651098800000003</v>
      </c>
      <c r="M102" s="177" t="s">
        <v>189</v>
      </c>
      <c r="N102" s="123">
        <v>35.415570709999997</v>
      </c>
      <c r="O102" s="123">
        <v>0.56620800999999998</v>
      </c>
      <c r="P102" s="123">
        <v>0.43665823999999998</v>
      </c>
      <c r="Q102" s="123">
        <v>3.5666000000000002E-4</v>
      </c>
      <c r="R102" s="123">
        <v>46.82273455</v>
      </c>
      <c r="S102" s="123">
        <v>0</v>
      </c>
      <c r="T102" s="123">
        <v>0.18537519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2">
        <v>43344</v>
      </c>
      <c r="B103" s="123">
        <v>2785.6865917199998</v>
      </c>
      <c r="C103" s="123">
        <v>154.91907434000001</v>
      </c>
      <c r="D103" s="123">
        <v>0</v>
      </c>
      <c r="E103" s="123">
        <v>411.43384073999999</v>
      </c>
      <c r="F103" s="123">
        <v>707.46899044999998</v>
      </c>
      <c r="G103" s="123">
        <v>1.13587042</v>
      </c>
      <c r="H103" s="123">
        <v>14.773558080000001</v>
      </c>
      <c r="I103" s="123">
        <v>1266.8315377399999</v>
      </c>
      <c r="J103" s="123">
        <v>124.18835435</v>
      </c>
      <c r="K103" s="123">
        <v>15.862558590000001</v>
      </c>
      <c r="L103" s="123">
        <v>6.0244353000000004</v>
      </c>
      <c r="M103" s="177" t="s">
        <v>189</v>
      </c>
      <c r="N103" s="123">
        <v>34.348836439999999</v>
      </c>
      <c r="O103" s="123">
        <v>0.55060911000000001</v>
      </c>
      <c r="P103" s="123">
        <v>0.90061323000000004</v>
      </c>
      <c r="Q103" s="123">
        <v>3.6206999999999998E-4</v>
      </c>
      <c r="R103" s="123">
        <v>46.892916569999997</v>
      </c>
      <c r="S103" s="123">
        <v>0.19782493000000001</v>
      </c>
      <c r="T103" s="123">
        <v>0.15720935999999999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2">
        <v>43374</v>
      </c>
      <c r="B104" s="123">
        <v>2698.0919939700002</v>
      </c>
      <c r="C104" s="123">
        <v>150.40594168999999</v>
      </c>
      <c r="D104" s="123">
        <v>0</v>
      </c>
      <c r="E104" s="123">
        <v>387.86327712999997</v>
      </c>
      <c r="F104" s="123">
        <v>692.87950326999999</v>
      </c>
      <c r="G104" s="123">
        <v>1.3138789399999999</v>
      </c>
      <c r="H104" s="123">
        <v>13.00973913</v>
      </c>
      <c r="I104" s="123">
        <v>1211.7888742600001</v>
      </c>
      <c r="J104" s="123">
        <v>138.92428368</v>
      </c>
      <c r="K104" s="123">
        <v>16.222629210000001</v>
      </c>
      <c r="L104" s="123">
        <v>5.2688929800000004</v>
      </c>
      <c r="M104" s="177" t="s">
        <v>189</v>
      </c>
      <c r="N104" s="123">
        <v>32.261827969999999</v>
      </c>
      <c r="O104" s="123">
        <v>0.48790269000000003</v>
      </c>
      <c r="P104" s="123">
        <v>0.85755616000000001</v>
      </c>
      <c r="Q104" s="123">
        <v>3.6730999999999998E-4</v>
      </c>
      <c r="R104" s="123">
        <v>46.49851692</v>
      </c>
      <c r="S104" s="123">
        <v>0.13683028999999999</v>
      </c>
      <c r="T104" s="123">
        <v>0.17197234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2">
        <v>43405</v>
      </c>
      <c r="B105" s="123">
        <v>2768.0810826100001</v>
      </c>
      <c r="C105" s="123">
        <v>149.33243737999999</v>
      </c>
      <c r="D105" s="123">
        <v>8.0240497699999995</v>
      </c>
      <c r="E105" s="123">
        <v>394.34417196999999</v>
      </c>
      <c r="F105" s="123">
        <v>738.13688013000001</v>
      </c>
      <c r="G105" s="123">
        <v>0.90407333999999995</v>
      </c>
      <c r="H105" s="123">
        <v>13.28594112</v>
      </c>
      <c r="I105" s="123">
        <v>1226.10939725</v>
      </c>
      <c r="J105" s="123">
        <v>136.95052562999999</v>
      </c>
      <c r="K105" s="123">
        <v>17.38398651</v>
      </c>
      <c r="L105" s="123">
        <v>5.45751864</v>
      </c>
      <c r="M105" s="177" t="s">
        <v>189</v>
      </c>
      <c r="N105" s="123">
        <v>29.51319556</v>
      </c>
      <c r="O105" s="123">
        <v>0.35545837000000002</v>
      </c>
      <c r="P105" s="123">
        <v>0.75825922999999995</v>
      </c>
      <c r="Q105" s="123">
        <v>3.7256000000000002E-4</v>
      </c>
      <c r="R105" s="123">
        <v>47.206571850000003</v>
      </c>
      <c r="S105" s="123">
        <v>9.6389959999999997E-2</v>
      </c>
      <c r="T105" s="123">
        <v>0.22185334000000001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2">
        <v>43435</v>
      </c>
      <c r="B106" s="123">
        <v>2738.8540254099998</v>
      </c>
      <c r="C106" s="123">
        <v>147.19917704</v>
      </c>
      <c r="D106" s="123">
        <v>11.899030720000001</v>
      </c>
      <c r="E106" s="123">
        <v>395.77116961000002</v>
      </c>
      <c r="F106" s="123">
        <v>723.78712626000004</v>
      </c>
      <c r="G106" s="123">
        <v>1.3326970499999999</v>
      </c>
      <c r="H106" s="123">
        <v>10.875678479999999</v>
      </c>
      <c r="I106" s="123">
        <v>1215.0781116600001</v>
      </c>
      <c r="J106" s="123">
        <v>133.78618535999999</v>
      </c>
      <c r="K106" s="123">
        <v>17.562065560000001</v>
      </c>
      <c r="L106" s="123">
        <v>5.4397627699999997</v>
      </c>
      <c r="M106" s="177" t="s">
        <v>189</v>
      </c>
      <c r="N106" s="123">
        <v>28.60452364</v>
      </c>
      <c r="O106" s="123">
        <v>0.19690669</v>
      </c>
      <c r="P106" s="123">
        <v>0.74087248999999999</v>
      </c>
      <c r="Q106" s="123">
        <v>3.7815E-4</v>
      </c>
      <c r="R106" s="123">
        <v>46.33863745</v>
      </c>
      <c r="S106" s="123">
        <v>0</v>
      </c>
      <c r="T106" s="123">
        <v>0.24170248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2">
        <v>43466</v>
      </c>
      <c r="B107" s="123">
        <v>2757.3558425400001</v>
      </c>
      <c r="C107" s="123">
        <v>149.51591868</v>
      </c>
      <c r="D107" s="123">
        <v>25.370771059999999</v>
      </c>
      <c r="E107" s="123">
        <v>389.06887940000001</v>
      </c>
      <c r="F107" s="123">
        <v>751.24281848999999</v>
      </c>
      <c r="G107" s="123">
        <v>0.67850754999999996</v>
      </c>
      <c r="H107" s="123">
        <v>12.99138861</v>
      </c>
      <c r="I107" s="123">
        <v>1205.01498087</v>
      </c>
      <c r="J107" s="123">
        <v>124.03974122</v>
      </c>
      <c r="K107" s="123">
        <v>17.05944526</v>
      </c>
      <c r="L107" s="123">
        <v>5.4226608900000004</v>
      </c>
      <c r="M107" s="177" t="s">
        <v>189</v>
      </c>
      <c r="N107" s="123">
        <v>28.479830289999999</v>
      </c>
      <c r="O107" s="123">
        <v>8.5692619999999997E-2</v>
      </c>
      <c r="P107" s="123">
        <v>0.71561699999999995</v>
      </c>
      <c r="Q107" s="123">
        <v>3.8357000000000002E-4</v>
      </c>
      <c r="R107" s="123">
        <v>47.403452450000003</v>
      </c>
      <c r="S107" s="123">
        <v>0</v>
      </c>
      <c r="T107" s="123">
        <v>0.26575458000000002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2">
        <v>43497</v>
      </c>
      <c r="B108" s="123">
        <v>2741.26728297</v>
      </c>
      <c r="C108" s="123">
        <v>149.69222155</v>
      </c>
      <c r="D108" s="123">
        <v>24.529769439999999</v>
      </c>
      <c r="E108" s="123">
        <v>375.77288572999998</v>
      </c>
      <c r="F108" s="123">
        <v>732.87601562999998</v>
      </c>
      <c r="G108" s="123">
        <v>1.7614514699999999</v>
      </c>
      <c r="H108" s="123">
        <v>15.87189824</v>
      </c>
      <c r="I108" s="123">
        <v>1217.3552405999999</v>
      </c>
      <c r="J108" s="123">
        <v>124.80501261000001</v>
      </c>
      <c r="K108" s="123">
        <v>16.8099338</v>
      </c>
      <c r="L108" s="123">
        <v>5.4112849299999999</v>
      </c>
      <c r="M108" s="177" t="s">
        <v>189</v>
      </c>
      <c r="N108" s="123">
        <v>27.363883009999999</v>
      </c>
      <c r="O108" s="123">
        <v>0.11546917</v>
      </c>
      <c r="P108" s="123">
        <v>0.88981816999999996</v>
      </c>
      <c r="Q108" s="123">
        <v>3.8844999999999998E-4</v>
      </c>
      <c r="R108" s="123">
        <v>47.775657160000002</v>
      </c>
      <c r="S108" s="123">
        <v>0</v>
      </c>
      <c r="T108" s="123">
        <v>0.23635301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2">
        <v>43525</v>
      </c>
      <c r="B109" s="123">
        <v>2726.5074645200002</v>
      </c>
      <c r="C109" s="123">
        <v>153.13823732</v>
      </c>
      <c r="D109" s="123">
        <v>25.261396810000001</v>
      </c>
      <c r="E109" s="123">
        <v>354.57239064999999</v>
      </c>
      <c r="F109" s="123">
        <v>734.08814367000002</v>
      </c>
      <c r="G109" s="123">
        <v>1.94105861</v>
      </c>
      <c r="H109" s="123">
        <v>15.032647880000001</v>
      </c>
      <c r="I109" s="123">
        <v>1217.1444979299999</v>
      </c>
      <c r="J109" s="123">
        <v>121.33835289</v>
      </c>
      <c r="K109" s="123">
        <v>17.048648060000001</v>
      </c>
      <c r="L109" s="123">
        <v>5.43944356</v>
      </c>
      <c r="M109" s="177" t="s">
        <v>189</v>
      </c>
      <c r="N109" s="123">
        <v>34.842174249999999</v>
      </c>
      <c r="O109" s="123">
        <v>0.36134791999999999</v>
      </c>
      <c r="P109" s="123">
        <v>0.84337145999999996</v>
      </c>
      <c r="Q109" s="123">
        <v>3.9386999999999999E-4</v>
      </c>
      <c r="R109" s="123">
        <v>45.202709259999999</v>
      </c>
      <c r="S109" s="123">
        <v>0</v>
      </c>
      <c r="T109" s="123">
        <v>0.25265038000000001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2">
        <v>43556</v>
      </c>
      <c r="B110" s="123">
        <v>2706.15071575</v>
      </c>
      <c r="C110" s="123">
        <v>148.65779203</v>
      </c>
      <c r="D110" s="123">
        <v>24.130282529999999</v>
      </c>
      <c r="E110" s="123">
        <v>344.35552841999998</v>
      </c>
      <c r="F110" s="123">
        <v>748.85350216999996</v>
      </c>
      <c r="G110" s="123">
        <v>1.46950252</v>
      </c>
      <c r="H110" s="123">
        <v>13.11797926</v>
      </c>
      <c r="I110" s="123">
        <v>1207.6449372399991</v>
      </c>
      <c r="J110" s="123">
        <v>115.48863802</v>
      </c>
      <c r="K110" s="123">
        <v>16.935834249999999</v>
      </c>
      <c r="L110" s="123">
        <v>5.4380420000000003</v>
      </c>
      <c r="M110" s="177" t="s">
        <v>189</v>
      </c>
      <c r="N110" s="123">
        <v>32.215043299999998</v>
      </c>
      <c r="O110" s="123">
        <v>0.34566796</v>
      </c>
      <c r="P110" s="123">
        <v>1.1606881499999999</v>
      </c>
      <c r="Q110" s="123">
        <v>3.9386999999999999E-4</v>
      </c>
      <c r="R110" s="123">
        <v>46.115535090000002</v>
      </c>
      <c r="S110" s="123">
        <v>0</v>
      </c>
      <c r="T110" s="123">
        <v>0.22134893999999999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2">
        <v>43586</v>
      </c>
      <c r="B111" s="123">
        <v>2639.8861320999999</v>
      </c>
      <c r="C111" s="123">
        <v>150.32915604999999</v>
      </c>
      <c r="D111" s="123">
        <v>24.967032209999999</v>
      </c>
      <c r="E111" s="123">
        <v>333.09166757999998</v>
      </c>
      <c r="F111" s="123">
        <v>733.04291882999996</v>
      </c>
      <c r="G111" s="123">
        <v>1.36324406</v>
      </c>
      <c r="H111" s="123">
        <v>13.52990672</v>
      </c>
      <c r="I111" s="123">
        <v>1184.45569914</v>
      </c>
      <c r="J111" s="123">
        <v>108.72900744</v>
      </c>
      <c r="K111" s="123">
        <v>16.688650089999999</v>
      </c>
      <c r="L111" s="123">
        <v>5.3771592999999998</v>
      </c>
      <c r="M111" s="177" t="s">
        <v>189</v>
      </c>
      <c r="N111" s="123">
        <v>19.323420939999998</v>
      </c>
      <c r="O111" s="123">
        <v>0.12857031999999999</v>
      </c>
      <c r="P111" s="123">
        <v>1.91387306</v>
      </c>
      <c r="Q111" s="123">
        <v>3.9386999999999999E-4</v>
      </c>
      <c r="R111" s="123">
        <v>46.679211610000003</v>
      </c>
      <c r="S111" s="123">
        <v>0</v>
      </c>
      <c r="T111" s="123">
        <v>0.26622087999999999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2">
        <v>43617</v>
      </c>
      <c r="B112" s="123">
        <v>2555.4634246599999</v>
      </c>
      <c r="C112" s="123">
        <v>153.14243321000001</v>
      </c>
      <c r="D112" s="123">
        <v>24.75433224</v>
      </c>
      <c r="E112" s="123">
        <v>324.50967852999997</v>
      </c>
      <c r="F112" s="123">
        <v>786.57248692999997</v>
      </c>
      <c r="G112" s="123">
        <v>1.2061077</v>
      </c>
      <c r="H112" s="123">
        <v>12.641946949999999</v>
      </c>
      <c r="I112" s="123">
        <v>1044.48339949</v>
      </c>
      <c r="J112" s="123">
        <v>109.28170177</v>
      </c>
      <c r="K112" s="123">
        <v>16.692413040000002</v>
      </c>
      <c r="L112" s="123">
        <v>5.5201707600000001</v>
      </c>
      <c r="M112" s="177" t="s">
        <v>189</v>
      </c>
      <c r="N112" s="123">
        <v>27.232400739999999</v>
      </c>
      <c r="O112" s="123">
        <v>0.10598513</v>
      </c>
      <c r="P112" s="123">
        <v>1.88740262</v>
      </c>
      <c r="Q112" s="123">
        <v>3.9386999999999999E-4</v>
      </c>
      <c r="R112" s="123">
        <v>47.170057900000003</v>
      </c>
      <c r="S112" s="123">
        <v>0</v>
      </c>
      <c r="T112" s="123">
        <v>0.26251377999999997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2">
        <v>43647</v>
      </c>
      <c r="B113" s="123">
        <v>2467.22217202</v>
      </c>
      <c r="C113" s="123">
        <v>148.17569293</v>
      </c>
      <c r="D113" s="123">
        <v>23.362930089999999</v>
      </c>
      <c r="E113" s="123">
        <v>313.45971352999999</v>
      </c>
      <c r="F113" s="123">
        <v>759.69510037999999</v>
      </c>
      <c r="G113" s="123">
        <v>1.13215752</v>
      </c>
      <c r="H113" s="123">
        <v>12.349990050000001</v>
      </c>
      <c r="I113" s="123">
        <v>1021.60709376</v>
      </c>
      <c r="J113" s="123">
        <v>100.77446254</v>
      </c>
      <c r="K113" s="123">
        <v>6.1209687500000003</v>
      </c>
      <c r="L113" s="123">
        <v>5.4694430000000001</v>
      </c>
      <c r="M113" s="177" t="s">
        <v>189</v>
      </c>
      <c r="N113" s="123">
        <v>25.71586039</v>
      </c>
      <c r="O113" s="123">
        <v>0.14653379999999999</v>
      </c>
      <c r="P113" s="123">
        <v>1.80512622</v>
      </c>
      <c r="Q113" s="123">
        <v>3.9386999999999999E-4</v>
      </c>
      <c r="R113" s="123">
        <v>47.189865130000001</v>
      </c>
      <c r="S113" s="123">
        <v>0</v>
      </c>
      <c r="T113" s="123">
        <v>0.21684006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2">
        <v>43678</v>
      </c>
      <c r="B114" s="123">
        <v>2500.4843707599998</v>
      </c>
      <c r="C114" s="123">
        <v>150.24407944000001</v>
      </c>
      <c r="D114" s="123">
        <v>23.16602185</v>
      </c>
      <c r="E114" s="123">
        <v>308.66956785999997</v>
      </c>
      <c r="F114" s="123">
        <v>812.88992564</v>
      </c>
      <c r="G114" s="123">
        <v>1.227061</v>
      </c>
      <c r="H114" s="123">
        <v>12.59778698</v>
      </c>
      <c r="I114" s="123">
        <v>1006.46015926</v>
      </c>
      <c r="J114" s="123">
        <v>99.333551679999999</v>
      </c>
      <c r="K114" s="123">
        <v>6.1707211700000002</v>
      </c>
      <c r="L114" s="123">
        <v>5.5091402299999999</v>
      </c>
      <c r="M114" s="177" t="s">
        <v>189</v>
      </c>
      <c r="N114" s="123">
        <v>25.03898925</v>
      </c>
      <c r="O114" s="123">
        <v>0.20638943000000001</v>
      </c>
      <c r="P114" s="123">
        <v>1.8140303</v>
      </c>
      <c r="Q114" s="123">
        <v>3.9386999999999999E-4</v>
      </c>
      <c r="R114" s="123">
        <v>46.89127199</v>
      </c>
      <c r="S114" s="123">
        <v>0</v>
      </c>
      <c r="T114" s="123">
        <v>0.26528080999999998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2">
        <v>43709</v>
      </c>
      <c r="B115" s="123">
        <v>2461.06012405</v>
      </c>
      <c r="C115" s="123">
        <v>145.51571659000001</v>
      </c>
      <c r="D115" s="123">
        <v>21.95568548</v>
      </c>
      <c r="E115" s="123">
        <v>306.26459001000001</v>
      </c>
      <c r="F115" s="123">
        <v>800.15288719</v>
      </c>
      <c r="G115" s="123">
        <v>1.2229876799999999</v>
      </c>
      <c r="H115" s="123">
        <v>11.863115179999999</v>
      </c>
      <c r="I115" s="123">
        <v>990.95588683000005</v>
      </c>
      <c r="J115" s="123">
        <v>103.51873429</v>
      </c>
      <c r="K115" s="123">
        <v>6.9047921900000002</v>
      </c>
      <c r="L115" s="123">
        <v>5.51640555</v>
      </c>
      <c r="M115" s="177" t="s">
        <v>189</v>
      </c>
      <c r="N115" s="123">
        <v>17.988405419999999</v>
      </c>
      <c r="O115" s="123">
        <v>0.18793860000000001</v>
      </c>
      <c r="P115" s="123">
        <v>2.9317402000000001</v>
      </c>
      <c r="Q115" s="123">
        <v>3.9386999999999999E-4</v>
      </c>
      <c r="R115" s="123">
        <v>45.820044619999997</v>
      </c>
      <c r="S115" s="123">
        <v>0</v>
      </c>
      <c r="T115" s="123">
        <v>0.26080035000000001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2">
        <v>43739</v>
      </c>
      <c r="B116" s="123">
        <v>2640.07991756</v>
      </c>
      <c r="C116" s="123">
        <v>148.89056249999999</v>
      </c>
      <c r="D116" s="123">
        <v>28.779205470000001</v>
      </c>
      <c r="E116" s="123">
        <v>310.36155359000003</v>
      </c>
      <c r="F116" s="123">
        <v>865.50045654999997</v>
      </c>
      <c r="G116" s="123">
        <v>1.1550725799999999</v>
      </c>
      <c r="H116" s="123">
        <v>11.433676719999999</v>
      </c>
      <c r="I116" s="123">
        <v>1052.5469353999999</v>
      </c>
      <c r="J116" s="123">
        <v>136.90610215000001</v>
      </c>
      <c r="K116" s="123">
        <v>7.9710375400000002</v>
      </c>
      <c r="L116" s="123">
        <v>5.48311306</v>
      </c>
      <c r="M116" s="177" t="s">
        <v>189</v>
      </c>
      <c r="N116" s="123">
        <v>21.117517889999998</v>
      </c>
      <c r="O116" s="123">
        <v>8.9899629999999994E-2</v>
      </c>
      <c r="P116" s="123">
        <v>2.7909940099999999</v>
      </c>
      <c r="Q116" s="123">
        <v>3.9386999999999999E-4</v>
      </c>
      <c r="R116" s="123">
        <v>46.462609970000003</v>
      </c>
      <c r="S116" s="123">
        <v>0</v>
      </c>
      <c r="T116" s="123">
        <v>0.59078662999999998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2">
        <v>43770</v>
      </c>
      <c r="B117" s="123">
        <v>2573.11539692</v>
      </c>
      <c r="C117" s="123">
        <v>154.86301327999999</v>
      </c>
      <c r="D117" s="123">
        <v>27.66849904</v>
      </c>
      <c r="E117" s="123">
        <v>298.80791053000002</v>
      </c>
      <c r="F117" s="123">
        <v>833.52668145999996</v>
      </c>
      <c r="G117" s="123">
        <v>1.0351418299999999</v>
      </c>
      <c r="H117" s="123">
        <v>10.145817989999999</v>
      </c>
      <c r="I117" s="123">
        <v>1029.7767462700001</v>
      </c>
      <c r="J117" s="123">
        <v>131.59018857999999</v>
      </c>
      <c r="K117" s="123">
        <v>9.2323718899999996</v>
      </c>
      <c r="L117" s="123">
        <v>5.5029615700000001</v>
      </c>
      <c r="M117" s="177" t="s">
        <v>189</v>
      </c>
      <c r="N117" s="123">
        <v>20.160434930000001</v>
      </c>
      <c r="O117" s="123">
        <v>0.12472688</v>
      </c>
      <c r="P117" s="123">
        <v>4.5849173600000004</v>
      </c>
      <c r="Q117" s="123">
        <v>3.9386999999999999E-4</v>
      </c>
      <c r="R117" s="123">
        <v>45.856884579999999</v>
      </c>
      <c r="S117" s="123">
        <v>0</v>
      </c>
      <c r="T117" s="123">
        <v>0.23870685999999999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2">
        <v>43800</v>
      </c>
      <c r="B118" s="123">
        <v>2552.5439244099998</v>
      </c>
      <c r="C118" s="123">
        <v>155.12703354000001</v>
      </c>
      <c r="D118" s="123">
        <v>27.58743033</v>
      </c>
      <c r="E118" s="123">
        <v>304.28267583000002</v>
      </c>
      <c r="F118" s="123">
        <v>887.10420869999996</v>
      </c>
      <c r="G118" s="123">
        <v>0.68462493000000002</v>
      </c>
      <c r="H118" s="123">
        <v>10.073481320000001</v>
      </c>
      <c r="I118" s="123">
        <v>956.47548573999995</v>
      </c>
      <c r="J118" s="123">
        <v>125.39455845000001</v>
      </c>
      <c r="K118" s="123">
        <v>9.2701955799999993</v>
      </c>
      <c r="L118" s="123">
        <v>5.5777072800000003</v>
      </c>
      <c r="M118" s="177" t="s">
        <v>189</v>
      </c>
      <c r="N118" s="123">
        <v>20.234373600000001</v>
      </c>
      <c r="O118" s="123">
        <v>0.10809539</v>
      </c>
      <c r="P118" s="123">
        <v>4.5649075200000002</v>
      </c>
      <c r="Q118" s="123">
        <v>3.9386999999999999E-4</v>
      </c>
      <c r="R118" s="123">
        <v>45.842889749999998</v>
      </c>
      <c r="S118" s="123">
        <v>0</v>
      </c>
      <c r="T118" s="123">
        <v>0.21586258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2">
        <v>43831</v>
      </c>
      <c r="B119" s="123">
        <v>2574.5757292899998</v>
      </c>
      <c r="C119" s="123">
        <v>112.47148883</v>
      </c>
      <c r="D119" s="123">
        <v>2.6308258000000002</v>
      </c>
      <c r="E119" s="123">
        <v>331.56051888000002</v>
      </c>
      <c r="F119" s="123">
        <v>905.47659954999995</v>
      </c>
      <c r="G119" s="123">
        <v>2.9758675399999999</v>
      </c>
      <c r="H119" s="123">
        <v>9.5500899700000002</v>
      </c>
      <c r="I119" s="123">
        <v>999.97339005000003</v>
      </c>
      <c r="J119" s="123">
        <v>123.83388217</v>
      </c>
      <c r="K119" s="123">
        <v>7.34916122</v>
      </c>
      <c r="L119" s="123">
        <v>2.6885425299999999</v>
      </c>
      <c r="M119" s="178">
        <v>0</v>
      </c>
      <c r="N119" s="123">
        <v>28.282770169999999</v>
      </c>
      <c r="O119" s="123">
        <v>0.12782694999999999</v>
      </c>
      <c r="P119" s="123">
        <v>2.5068062000000002</v>
      </c>
      <c r="Q119" s="123">
        <v>3.9386999999999999E-4</v>
      </c>
      <c r="R119" s="123">
        <v>44.790799540000002</v>
      </c>
      <c r="S119" s="123">
        <v>0</v>
      </c>
      <c r="T119" s="123">
        <v>0.35676602000000002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2">
        <v>43862</v>
      </c>
      <c r="B120" s="123">
        <v>2513.6089169000002</v>
      </c>
      <c r="C120" s="123">
        <v>102.6421946</v>
      </c>
      <c r="D120" s="123">
        <v>2.5255080799999998</v>
      </c>
      <c r="E120" s="123">
        <v>322.55408512999998</v>
      </c>
      <c r="F120" s="123">
        <v>852.87965903999998</v>
      </c>
      <c r="G120" s="123">
        <v>3.2217717600000002</v>
      </c>
      <c r="H120" s="123">
        <v>10.05111673</v>
      </c>
      <c r="I120" s="123">
        <v>1019.21814844</v>
      </c>
      <c r="J120" s="123">
        <v>120.76731952</v>
      </c>
      <c r="K120" s="123">
        <v>2.3732040400000001</v>
      </c>
      <c r="L120" s="123">
        <v>2.7407242200000002</v>
      </c>
      <c r="M120" s="123">
        <v>0</v>
      </c>
      <c r="N120" s="123">
        <v>27.468576120000002</v>
      </c>
      <c r="O120" s="123">
        <v>0.70927308</v>
      </c>
      <c r="P120" s="123">
        <v>2.6834928900000001</v>
      </c>
      <c r="Q120" s="123">
        <v>1.446504E-2</v>
      </c>
      <c r="R120" s="123">
        <v>43.37212916</v>
      </c>
      <c r="S120" s="123">
        <v>0</v>
      </c>
      <c r="T120" s="123">
        <v>0.38724904999999998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2">
        <v>43891</v>
      </c>
      <c r="B121" s="123">
        <v>2620.6228777900001</v>
      </c>
      <c r="C121" s="123">
        <v>105.24163427000001</v>
      </c>
      <c r="D121" s="123">
        <v>2.7205630799999998</v>
      </c>
      <c r="E121" s="123">
        <v>362.73113232999998</v>
      </c>
      <c r="F121" s="123">
        <v>918.34617704000004</v>
      </c>
      <c r="G121" s="123">
        <v>1.3826229400000001</v>
      </c>
      <c r="H121" s="123">
        <v>9.7777591299999997</v>
      </c>
      <c r="I121" s="123">
        <v>1012.8299408300001</v>
      </c>
      <c r="J121" s="123">
        <v>120.66584714</v>
      </c>
      <c r="K121" s="123">
        <v>3.62105129</v>
      </c>
      <c r="L121" s="123">
        <v>2.6985445700000001</v>
      </c>
      <c r="M121" s="123">
        <v>0</v>
      </c>
      <c r="N121" s="123">
        <v>29.55312417</v>
      </c>
      <c r="O121" s="123">
        <v>0.61361452999999999</v>
      </c>
      <c r="P121" s="123">
        <v>3.6812200800000001</v>
      </c>
      <c r="Q121" s="123">
        <v>1.042352E-2</v>
      </c>
      <c r="R121" s="123">
        <v>46.390882349999998</v>
      </c>
      <c r="S121" s="123">
        <v>0</v>
      </c>
      <c r="T121" s="123">
        <v>0.35834052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2">
        <v>43922</v>
      </c>
      <c r="B122" s="123">
        <v>2492.50616803</v>
      </c>
      <c r="C122" s="123">
        <v>107.80419671</v>
      </c>
      <c r="D122" s="123">
        <v>5.4518533800000002</v>
      </c>
      <c r="E122" s="123">
        <v>332.11180545000002</v>
      </c>
      <c r="F122" s="123">
        <v>853.21696889999998</v>
      </c>
      <c r="G122" s="123">
        <v>3.03793406</v>
      </c>
      <c r="H122" s="123">
        <v>8.8336451</v>
      </c>
      <c r="I122" s="123">
        <v>984.26356214999998</v>
      </c>
      <c r="J122" s="123">
        <v>112.12847712</v>
      </c>
      <c r="K122" s="123">
        <v>3.7061071700000001</v>
      </c>
      <c r="L122" s="123">
        <v>2.7052118200000002</v>
      </c>
      <c r="M122" s="123">
        <v>0</v>
      </c>
      <c r="N122" s="123">
        <v>30.87625091</v>
      </c>
      <c r="O122" s="123">
        <v>0.59715202000000001</v>
      </c>
      <c r="P122" s="123">
        <v>1.56194367</v>
      </c>
      <c r="Q122" s="123">
        <v>1.0419289999999999E-2</v>
      </c>
      <c r="R122" s="123">
        <v>45.816323050000001</v>
      </c>
      <c r="S122" s="123">
        <v>0</v>
      </c>
      <c r="T122" s="123">
        <v>0.38431723000000001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2">
        <v>43952</v>
      </c>
      <c r="B123" s="123">
        <v>2477.6944604599998</v>
      </c>
      <c r="C123" s="123">
        <v>109.12433353999999</v>
      </c>
      <c r="D123" s="123">
        <v>6.5290291900000001</v>
      </c>
      <c r="E123" s="123">
        <v>320.89068331999999</v>
      </c>
      <c r="F123" s="123">
        <v>858.71360129000004</v>
      </c>
      <c r="G123" s="123">
        <v>3.2152037299999998</v>
      </c>
      <c r="H123" s="123">
        <v>8.6245925099999994</v>
      </c>
      <c r="I123" s="123">
        <v>973.88055962999999</v>
      </c>
      <c r="J123" s="123">
        <v>111.38992682999999</v>
      </c>
      <c r="K123" s="123">
        <v>3.6270111200000001</v>
      </c>
      <c r="L123" s="123">
        <v>2.8918006799999998</v>
      </c>
      <c r="M123" s="123">
        <v>0</v>
      </c>
      <c r="N123" s="123">
        <v>30.409600770000001</v>
      </c>
      <c r="O123" s="123">
        <v>0.61404970000000003</v>
      </c>
      <c r="P123" s="123">
        <v>0.99765861</v>
      </c>
      <c r="Q123" s="123">
        <v>3.9386999999999999E-4</v>
      </c>
      <c r="R123" s="123">
        <v>46.536610639999999</v>
      </c>
      <c r="S123" s="123">
        <v>0</v>
      </c>
      <c r="T123" s="123">
        <v>0.24940503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2">
        <v>43983</v>
      </c>
      <c r="B124" s="123">
        <v>2448.7811411799998</v>
      </c>
      <c r="C124" s="123">
        <v>109.1141638</v>
      </c>
      <c r="D124" s="123">
        <v>6.2969498000000002</v>
      </c>
      <c r="E124" s="123">
        <v>320.53991328000001</v>
      </c>
      <c r="F124" s="123">
        <v>864.84462156999996</v>
      </c>
      <c r="G124" s="123">
        <v>1.4223254299999999</v>
      </c>
      <c r="H124" s="123">
        <v>10.975998130000001</v>
      </c>
      <c r="I124" s="123">
        <v>934.79284629999995</v>
      </c>
      <c r="J124" s="123">
        <v>106.54505389000001</v>
      </c>
      <c r="K124" s="123">
        <v>3.65594113</v>
      </c>
      <c r="L124" s="123">
        <v>2.88052449</v>
      </c>
      <c r="M124" s="123">
        <v>0</v>
      </c>
      <c r="N124" s="123">
        <v>36.203815419999998</v>
      </c>
      <c r="O124" s="123">
        <v>0.48649630999999999</v>
      </c>
      <c r="P124" s="123">
        <v>3.1971463299999998</v>
      </c>
      <c r="Q124" s="123">
        <v>3.9386999999999999E-4</v>
      </c>
      <c r="R124" s="123">
        <v>47.587376370000001</v>
      </c>
      <c r="S124" s="123">
        <v>0</v>
      </c>
      <c r="T124" s="123">
        <v>0.23757506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2">
        <v>44013</v>
      </c>
      <c r="B125" s="123">
        <v>2533.7711174000001</v>
      </c>
      <c r="C125" s="123">
        <v>100.97176626</v>
      </c>
      <c r="D125" s="123">
        <v>3.4400540899999998</v>
      </c>
      <c r="E125" s="123">
        <v>337.16965643999998</v>
      </c>
      <c r="F125" s="123">
        <v>941.52459895000004</v>
      </c>
      <c r="G125" s="123">
        <v>1.2335172700000001</v>
      </c>
      <c r="H125" s="123">
        <v>10.84925514</v>
      </c>
      <c r="I125" s="123">
        <v>939.15280958000005</v>
      </c>
      <c r="J125" s="123">
        <v>108.26456807</v>
      </c>
      <c r="K125" s="123">
        <v>3.5777062800000001</v>
      </c>
      <c r="L125" s="123">
        <v>2.8655542000000001</v>
      </c>
      <c r="M125" s="123">
        <v>0</v>
      </c>
      <c r="N125" s="123">
        <v>31.779338589999998</v>
      </c>
      <c r="O125" s="123">
        <v>0.88348475000000004</v>
      </c>
      <c r="P125" s="123">
        <v>3.0161687800000001</v>
      </c>
      <c r="Q125" s="123">
        <v>3.9386999999999999E-4</v>
      </c>
      <c r="R125" s="123">
        <v>48.804773349999998</v>
      </c>
      <c r="S125" s="123">
        <v>0</v>
      </c>
      <c r="T125" s="123">
        <v>0.23747177999999999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2">
        <v>44044</v>
      </c>
      <c r="B126" s="123">
        <v>2520.6530140599998</v>
      </c>
      <c r="C126" s="123">
        <v>102.9999392</v>
      </c>
      <c r="D126" s="123">
        <v>6.62553664</v>
      </c>
      <c r="E126" s="123">
        <v>339.86535801000002</v>
      </c>
      <c r="F126" s="123">
        <v>943.62417254000002</v>
      </c>
      <c r="G126" s="123">
        <v>2.67600784</v>
      </c>
      <c r="H126" s="123">
        <v>15.81478523</v>
      </c>
      <c r="I126" s="123">
        <v>913.19288889999996</v>
      </c>
      <c r="J126" s="123">
        <v>106.49261285999999</v>
      </c>
      <c r="K126" s="123">
        <v>3.4299638799999999</v>
      </c>
      <c r="L126" s="123">
        <v>2.7724484600000001</v>
      </c>
      <c r="M126" s="123">
        <v>0</v>
      </c>
      <c r="N126" s="123">
        <v>31.16816871</v>
      </c>
      <c r="O126" s="123">
        <v>0.82726617000000002</v>
      </c>
      <c r="P126" s="123">
        <v>1.65139773</v>
      </c>
      <c r="Q126" s="123">
        <v>1.143252E-2</v>
      </c>
      <c r="R126" s="123">
        <v>49.263563310000002</v>
      </c>
      <c r="S126" s="123">
        <v>0</v>
      </c>
      <c r="T126" s="123">
        <v>0.23747206000000001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2">
        <v>44075</v>
      </c>
      <c r="B127" s="123">
        <v>2100.7927410699999</v>
      </c>
      <c r="C127" s="123">
        <v>101.62805444</v>
      </c>
      <c r="D127" s="123">
        <v>8.4684404999999998</v>
      </c>
      <c r="E127" s="123">
        <v>358.81701581999999</v>
      </c>
      <c r="F127" s="123">
        <v>927.47756178999998</v>
      </c>
      <c r="G127" s="123">
        <v>2.01941243</v>
      </c>
      <c r="H127" s="123">
        <v>13.27425727</v>
      </c>
      <c r="I127" s="123">
        <v>492.60157800000002</v>
      </c>
      <c r="J127" s="123">
        <v>107.60652149000001</v>
      </c>
      <c r="K127" s="123">
        <v>2.9711798599999999</v>
      </c>
      <c r="L127" s="123">
        <v>2.54252878</v>
      </c>
      <c r="M127" s="123">
        <v>0</v>
      </c>
      <c r="N127" s="123">
        <v>31.26213911</v>
      </c>
      <c r="O127" s="123">
        <v>0.57157570999999996</v>
      </c>
      <c r="P127" s="123">
        <v>1.36477516</v>
      </c>
      <c r="Q127" s="123">
        <v>3.9386999999999999E-4</v>
      </c>
      <c r="R127" s="123">
        <v>49.949860010000002</v>
      </c>
      <c r="S127" s="123">
        <v>0</v>
      </c>
      <c r="T127" s="123">
        <v>0.23744683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2">
        <v>44105</v>
      </c>
      <c r="B128" s="123">
        <v>2073.52297189</v>
      </c>
      <c r="C128" s="123">
        <v>112.27660749</v>
      </c>
      <c r="D128" s="123">
        <v>8.0953635300000002</v>
      </c>
      <c r="E128" s="123">
        <v>343.42512713999997</v>
      </c>
      <c r="F128" s="123">
        <v>906.34089847999996</v>
      </c>
      <c r="G128" s="123">
        <v>1.8579034800000001</v>
      </c>
      <c r="H128" s="123">
        <v>11.737319810000001</v>
      </c>
      <c r="I128" s="123">
        <v>497.17398899</v>
      </c>
      <c r="J128" s="123">
        <v>96.143093399999998</v>
      </c>
      <c r="K128" s="123">
        <v>1.4459978</v>
      </c>
      <c r="L128" s="123">
        <v>2.52406548</v>
      </c>
      <c r="M128" s="123">
        <v>0</v>
      </c>
      <c r="N128" s="123">
        <v>30.751658580000001</v>
      </c>
      <c r="O128" s="123">
        <v>0.44823680999999999</v>
      </c>
      <c r="P128" s="123">
        <v>1.3575734800000001</v>
      </c>
      <c r="Q128" s="123">
        <v>3.9386999999999999E-4</v>
      </c>
      <c r="R128" s="123">
        <v>49.508369979999998</v>
      </c>
      <c r="S128" s="123">
        <v>10.22822524</v>
      </c>
      <c r="T128" s="123">
        <v>0.20814832999999999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2">
        <v>44136</v>
      </c>
      <c r="B129" s="123">
        <v>2075.7037482400001</v>
      </c>
      <c r="C129" s="123">
        <v>107.40175062</v>
      </c>
      <c r="D129" s="123">
        <v>7.5919125300000001</v>
      </c>
      <c r="E129" s="123">
        <v>351.75247306</v>
      </c>
      <c r="F129" s="123">
        <v>949.32159910999997</v>
      </c>
      <c r="G129" s="123">
        <v>2.3720053000000001</v>
      </c>
      <c r="H129" s="123">
        <v>9.8004096100000009</v>
      </c>
      <c r="I129" s="123">
        <v>452.63053731999997</v>
      </c>
      <c r="J129" s="123">
        <v>98.705864930000004</v>
      </c>
      <c r="K129" s="123">
        <v>1.46336033</v>
      </c>
      <c r="L129" s="123">
        <v>2.50719059</v>
      </c>
      <c r="M129" s="123">
        <v>0</v>
      </c>
      <c r="N129" s="123">
        <v>30.121419970000002</v>
      </c>
      <c r="O129" s="123">
        <v>6.2791429999999995E-2</v>
      </c>
      <c r="P129" s="123">
        <v>1.47597333</v>
      </c>
      <c r="Q129" s="123">
        <v>3.9386999999999999E-4</v>
      </c>
      <c r="R129" s="123">
        <v>49.885243410000001</v>
      </c>
      <c r="S129" s="123">
        <v>10.433292440000001</v>
      </c>
      <c r="T129" s="123">
        <v>0.17753039000000001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2">
        <v>44166</v>
      </c>
      <c r="B130" s="123">
        <v>2040.17017949</v>
      </c>
      <c r="C130" s="123">
        <v>103.63452963</v>
      </c>
      <c r="D130" s="123">
        <v>7.0431221400000004</v>
      </c>
      <c r="E130" s="123">
        <v>353.73245902000002</v>
      </c>
      <c r="F130" s="123">
        <v>957.34589072999995</v>
      </c>
      <c r="G130" s="123">
        <v>1.8892991699999999</v>
      </c>
      <c r="H130" s="123">
        <v>9.0218404700000008</v>
      </c>
      <c r="I130" s="123">
        <v>412.25219695999999</v>
      </c>
      <c r="J130" s="123">
        <v>94.624913919999997</v>
      </c>
      <c r="K130" s="123">
        <v>1.40997489</v>
      </c>
      <c r="L130" s="123">
        <v>2.5559113400000002</v>
      </c>
      <c r="M130" s="123">
        <v>0</v>
      </c>
      <c r="N130" s="123">
        <v>29.067996109999999</v>
      </c>
      <c r="O130" s="123">
        <v>0.11401014</v>
      </c>
      <c r="P130" s="123">
        <v>1.44900658</v>
      </c>
      <c r="Q130" s="123">
        <v>3.9386999999999999E-4</v>
      </c>
      <c r="R130" s="123">
        <v>48.987952739999997</v>
      </c>
      <c r="S130" s="123">
        <v>16.892997600000001</v>
      </c>
      <c r="T130" s="123">
        <v>0.14768418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2">
        <v>44197</v>
      </c>
      <c r="B131" s="123">
        <v>1993.95462578</v>
      </c>
      <c r="C131" s="123">
        <v>100.31227543</v>
      </c>
      <c r="D131" s="123">
        <v>6.4876077199999997</v>
      </c>
      <c r="E131" s="123">
        <v>360.27814214</v>
      </c>
      <c r="F131" s="123">
        <v>865.42043827999998</v>
      </c>
      <c r="G131" s="123">
        <v>2.18339565</v>
      </c>
      <c r="H131" s="123">
        <v>24.210526689999998</v>
      </c>
      <c r="I131" s="123">
        <v>435.92449765999999</v>
      </c>
      <c r="J131" s="123">
        <v>96.229658999999998</v>
      </c>
      <c r="K131" s="123">
        <v>1.0364761300000001</v>
      </c>
      <c r="L131" s="123">
        <v>2.49038944</v>
      </c>
      <c r="M131" s="123">
        <v>0</v>
      </c>
      <c r="N131" s="123">
        <v>28.227690899999999</v>
      </c>
      <c r="O131" s="123">
        <v>1.03625469</v>
      </c>
      <c r="P131" s="123">
        <v>4.34732904</v>
      </c>
      <c r="Q131" s="123">
        <v>3.9386999999999999E-4</v>
      </c>
      <c r="R131" s="123">
        <v>49.035710690000002</v>
      </c>
      <c r="S131" s="123">
        <v>16.586195289999999</v>
      </c>
      <c r="T131" s="123">
        <v>0.14764316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2">
        <v>44228</v>
      </c>
      <c r="B132" s="123">
        <v>2003.9360104100001</v>
      </c>
      <c r="C132" s="123">
        <v>97.113697099999996</v>
      </c>
      <c r="D132" s="123">
        <v>5.91294114</v>
      </c>
      <c r="E132" s="123">
        <v>349.39649291000001</v>
      </c>
      <c r="F132" s="123">
        <v>851.85697952999999</v>
      </c>
      <c r="G132" s="123">
        <v>1.86378987</v>
      </c>
      <c r="H132" s="123">
        <v>24.697032650000001</v>
      </c>
      <c r="I132" s="123">
        <v>456.13624619000001</v>
      </c>
      <c r="J132" s="123">
        <v>98.406122999999994</v>
      </c>
      <c r="K132" s="123">
        <v>1.87663147</v>
      </c>
      <c r="L132" s="123">
        <v>16.297001330000001</v>
      </c>
      <c r="M132" s="123">
        <v>0</v>
      </c>
      <c r="N132" s="123">
        <v>27.385988770000001</v>
      </c>
      <c r="O132" s="123">
        <v>1.5790835000000001</v>
      </c>
      <c r="P132" s="123">
        <v>4.3512939199999998</v>
      </c>
      <c r="Q132" s="123">
        <v>3.9386999999999999E-4</v>
      </c>
      <c r="R132" s="123">
        <v>50.307541729999997</v>
      </c>
      <c r="S132" s="123">
        <v>16.607130269999999</v>
      </c>
      <c r="T132" s="123">
        <v>0.14764316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2">
        <v>44256</v>
      </c>
      <c r="B133" s="123">
        <v>1989.0837187899999</v>
      </c>
      <c r="C133" s="123">
        <v>148.21689101000001</v>
      </c>
      <c r="D133" s="123">
        <v>10.251675199999999</v>
      </c>
      <c r="E133" s="123">
        <v>324.44152266999998</v>
      </c>
      <c r="F133" s="123">
        <v>803.42519012000002</v>
      </c>
      <c r="G133" s="123">
        <v>3.5914672300000001</v>
      </c>
      <c r="H133" s="123">
        <v>15.52736893</v>
      </c>
      <c r="I133" s="123">
        <v>455.34570404999999</v>
      </c>
      <c r="J133" s="123">
        <v>99.353619710000004</v>
      </c>
      <c r="K133" s="123">
        <v>3.8269497600000002</v>
      </c>
      <c r="L133" s="123">
        <v>16.208544830000001</v>
      </c>
      <c r="M133" s="123">
        <v>0</v>
      </c>
      <c r="N133" s="123">
        <v>29.675374219999998</v>
      </c>
      <c r="O133" s="123">
        <v>3.53828114</v>
      </c>
      <c r="P133" s="123">
        <v>3.18264068</v>
      </c>
      <c r="Q133" s="123">
        <v>3.9386999999999999E-4</v>
      </c>
      <c r="R133" s="123">
        <v>50.76624795</v>
      </c>
      <c r="S133" s="123">
        <v>21.58420426</v>
      </c>
      <c r="T133" s="123">
        <v>0.14764316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2">
        <v>44287</v>
      </c>
      <c r="B134" s="123">
        <v>2025.2931927499999</v>
      </c>
      <c r="C134" s="123">
        <v>157.6602541</v>
      </c>
      <c r="D134" s="123">
        <v>4.61432311</v>
      </c>
      <c r="E134" s="123">
        <v>342.14937457000002</v>
      </c>
      <c r="F134" s="123">
        <v>793.25932023999997</v>
      </c>
      <c r="G134" s="123">
        <v>4.2271528600000003</v>
      </c>
      <c r="H134" s="123">
        <v>18.25649615</v>
      </c>
      <c r="I134" s="123">
        <v>471.35421200000002</v>
      </c>
      <c r="J134" s="123">
        <v>96.601895459999994</v>
      </c>
      <c r="K134" s="123">
        <v>4.99441881</v>
      </c>
      <c r="L134" s="123">
        <v>16.42094612</v>
      </c>
      <c r="M134" s="123">
        <v>0</v>
      </c>
      <c r="N134" s="123">
        <v>34.431877149999998</v>
      </c>
      <c r="O134" s="123">
        <v>3.4013578</v>
      </c>
      <c r="P134" s="123">
        <v>6.3823795499999996</v>
      </c>
      <c r="Q134" s="123">
        <v>0.25655873000000001</v>
      </c>
      <c r="R134" s="123">
        <v>43.900969340000003</v>
      </c>
      <c r="S134" s="123">
        <v>27.234013600000001</v>
      </c>
      <c r="T134" s="123">
        <v>0.14764316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2">
        <v>44317</v>
      </c>
      <c r="B135" s="123">
        <v>2035.99758714</v>
      </c>
      <c r="C135" s="123">
        <v>120.18596468</v>
      </c>
      <c r="D135" s="123">
        <v>1.5110633200000001</v>
      </c>
      <c r="E135" s="123">
        <v>362.77408549</v>
      </c>
      <c r="F135" s="123">
        <v>775.92780639</v>
      </c>
      <c r="G135" s="123">
        <v>4.17807715</v>
      </c>
      <c r="H135" s="123">
        <v>19.154319789999999</v>
      </c>
      <c r="I135" s="123">
        <v>474.80306430000002</v>
      </c>
      <c r="J135" s="123">
        <v>140.26223436999999</v>
      </c>
      <c r="K135" s="123">
        <v>5.9256883900000004</v>
      </c>
      <c r="L135" s="123">
        <v>16.174869390000001</v>
      </c>
      <c r="M135" s="123">
        <v>0</v>
      </c>
      <c r="N135" s="123">
        <v>33.641661790000001</v>
      </c>
      <c r="O135" s="123">
        <v>3.3999491700000002</v>
      </c>
      <c r="P135" s="123">
        <v>6.5647769199999999</v>
      </c>
      <c r="Q135" s="123">
        <v>0.24573748000000001</v>
      </c>
      <c r="R135" s="123">
        <v>43.981153280000001</v>
      </c>
      <c r="S135" s="123">
        <v>27.03690039</v>
      </c>
      <c r="T135" s="123">
        <v>0.23023484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2">
        <v>44348</v>
      </c>
      <c r="B136" s="123">
        <v>2066.68284507</v>
      </c>
      <c r="C136" s="123">
        <v>127.81766044</v>
      </c>
      <c r="D136" s="123">
        <v>2.8354939699999999</v>
      </c>
      <c r="E136" s="123">
        <v>383.56986931</v>
      </c>
      <c r="F136" s="123">
        <v>736.39529803999994</v>
      </c>
      <c r="G136" s="123">
        <v>4.2227395799999998</v>
      </c>
      <c r="H136" s="123">
        <v>19.028525739999999</v>
      </c>
      <c r="I136" s="123">
        <v>498.01804020999998</v>
      </c>
      <c r="J136" s="123">
        <v>152.59026419</v>
      </c>
      <c r="K136" s="123">
        <v>8.5018046900000002</v>
      </c>
      <c r="L136" s="123">
        <v>16.821512290000001</v>
      </c>
      <c r="M136" s="123">
        <v>0</v>
      </c>
      <c r="N136" s="123">
        <v>46.440446739999999</v>
      </c>
      <c r="O136" s="123">
        <v>3.4309376700000001</v>
      </c>
      <c r="P136" s="123">
        <v>6.3804956700000002</v>
      </c>
      <c r="Q136" s="123">
        <v>0.23475915999999999</v>
      </c>
      <c r="R136" s="123">
        <v>40.445918829999997</v>
      </c>
      <c r="S136" s="123">
        <v>19.692719050000001</v>
      </c>
      <c r="T136" s="123">
        <v>0.25635949000000002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2">
        <v>44378</v>
      </c>
      <c r="B137" s="123">
        <v>2099.5347759000001</v>
      </c>
      <c r="C137" s="123">
        <v>144.74615889</v>
      </c>
      <c r="D137" s="123">
        <v>2.8267386000000001</v>
      </c>
      <c r="E137" s="123">
        <v>395.0050741</v>
      </c>
      <c r="F137" s="123">
        <v>700.11826487999997</v>
      </c>
      <c r="G137" s="123">
        <v>3.7196797400000001</v>
      </c>
      <c r="H137" s="123">
        <v>20.139437910000002</v>
      </c>
      <c r="I137" s="123">
        <v>512.30104581000001</v>
      </c>
      <c r="J137" s="123">
        <v>167.54223757</v>
      </c>
      <c r="K137" s="123">
        <v>8.5903735599999997</v>
      </c>
      <c r="L137" s="123">
        <v>16.798707199999999</v>
      </c>
      <c r="M137" s="123">
        <v>0</v>
      </c>
      <c r="N137" s="123">
        <v>45.538580000000003</v>
      </c>
      <c r="O137" s="123">
        <v>2.83069098</v>
      </c>
      <c r="P137" s="123">
        <v>12.93926364</v>
      </c>
      <c r="Q137" s="123">
        <v>0.22389160999999999</v>
      </c>
      <c r="R137" s="123">
        <v>42.852548980000002</v>
      </c>
      <c r="S137" s="123">
        <v>23.189268340000002</v>
      </c>
      <c r="T137" s="123">
        <v>0.17281409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2">
        <v>44409</v>
      </c>
      <c r="B138" s="123">
        <v>1998.0879913199999</v>
      </c>
      <c r="C138" s="123">
        <v>156.77937639000001</v>
      </c>
      <c r="D138" s="123">
        <v>2.7880299700000002</v>
      </c>
      <c r="E138" s="123">
        <v>388.93780982999999</v>
      </c>
      <c r="F138" s="123">
        <v>635.26144859999999</v>
      </c>
      <c r="G138" s="123">
        <v>3.95033185</v>
      </c>
      <c r="H138" s="123">
        <v>19.843500209999998</v>
      </c>
      <c r="I138" s="123">
        <v>518.52344530000005</v>
      </c>
      <c r="J138" s="123">
        <v>120.23513567000001</v>
      </c>
      <c r="K138" s="123">
        <v>8.4198001799999993</v>
      </c>
      <c r="L138" s="123">
        <v>16.73681126</v>
      </c>
      <c r="M138" s="123">
        <v>0</v>
      </c>
      <c r="N138" s="123">
        <v>46.916824480000002</v>
      </c>
      <c r="O138" s="123">
        <v>3.05568347</v>
      </c>
      <c r="P138" s="123">
        <v>13.904854289999999</v>
      </c>
      <c r="Q138" s="123">
        <v>0.21293978999999999</v>
      </c>
      <c r="R138" s="123">
        <v>39.481735870000001</v>
      </c>
      <c r="S138" s="123">
        <v>22.892579139999999</v>
      </c>
      <c r="T138" s="123">
        <v>0.14768502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2">
        <v>44440</v>
      </c>
      <c r="B139" s="123">
        <v>1994.7777302300001</v>
      </c>
      <c r="C139" s="123">
        <v>165.19833868000001</v>
      </c>
      <c r="D139" s="123">
        <v>2.6389661800000002</v>
      </c>
      <c r="E139" s="123">
        <v>387.25253300999998</v>
      </c>
      <c r="F139" s="123">
        <v>605.02577784000005</v>
      </c>
      <c r="G139" s="123">
        <v>3.2787800800000002</v>
      </c>
      <c r="H139" s="123">
        <v>24.480914039999998</v>
      </c>
      <c r="I139" s="123">
        <v>537.34592363000002</v>
      </c>
      <c r="J139" s="123">
        <v>123.5996012</v>
      </c>
      <c r="K139" s="123">
        <v>7.8178009099999999</v>
      </c>
      <c r="L139" s="123">
        <v>16.832972909999999</v>
      </c>
      <c r="M139" s="123">
        <v>0</v>
      </c>
      <c r="N139" s="123">
        <v>48.570928739999999</v>
      </c>
      <c r="O139" s="123">
        <v>3.37068915</v>
      </c>
      <c r="P139" s="123">
        <v>11.87525439</v>
      </c>
      <c r="Q139" s="123">
        <v>0.20190595</v>
      </c>
      <c r="R139" s="123">
        <v>38.166356219999997</v>
      </c>
      <c r="S139" s="123">
        <v>18.888422030000001</v>
      </c>
      <c r="T139" s="123">
        <v>0.23256526999999999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2">
        <v>44470</v>
      </c>
      <c r="B140" s="123">
        <v>2053.1308745800002</v>
      </c>
      <c r="C140" s="123">
        <v>169.74558300000001</v>
      </c>
      <c r="D140" s="123">
        <v>2.5188775099999998</v>
      </c>
      <c r="E140" s="123">
        <v>379.06452861999998</v>
      </c>
      <c r="F140" s="123">
        <v>589.80691693999995</v>
      </c>
      <c r="G140" s="123">
        <v>3.8522435599999998</v>
      </c>
      <c r="H140" s="123">
        <v>30.008746559999999</v>
      </c>
      <c r="I140" s="123">
        <v>596.24093244000005</v>
      </c>
      <c r="J140" s="123">
        <v>140.43754898</v>
      </c>
      <c r="K140" s="123">
        <v>7.0712831999999999</v>
      </c>
      <c r="L140" s="123">
        <v>16.6319029</v>
      </c>
      <c r="M140" s="123">
        <v>0</v>
      </c>
      <c r="N140" s="123">
        <v>46.138225329999997</v>
      </c>
      <c r="O140" s="123">
        <v>2.7088868800000001</v>
      </c>
      <c r="P140" s="123">
        <v>12.361536320000001</v>
      </c>
      <c r="Q140" s="123">
        <v>0.19074247999999999</v>
      </c>
      <c r="R140" s="123">
        <v>37.416455740000004</v>
      </c>
      <c r="S140" s="123">
        <v>18.60227373</v>
      </c>
      <c r="T140" s="123">
        <v>0.33419039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2">
        <v>44501</v>
      </c>
      <c r="B141" s="123">
        <v>2010.5000311399999</v>
      </c>
      <c r="C141" s="123">
        <v>160.57056897000001</v>
      </c>
      <c r="D141" s="123">
        <v>2.24345945</v>
      </c>
      <c r="E141" s="123">
        <v>378.29776835000001</v>
      </c>
      <c r="F141" s="123">
        <v>520.79195861999995</v>
      </c>
      <c r="G141" s="123">
        <v>3.8049422700000002</v>
      </c>
      <c r="H141" s="123">
        <v>44.046786249999997</v>
      </c>
      <c r="I141" s="123">
        <v>608.93856575999996</v>
      </c>
      <c r="J141" s="123">
        <v>148.79285279999999</v>
      </c>
      <c r="K141" s="123">
        <v>6.8023854200000002</v>
      </c>
      <c r="L141" s="123">
        <v>16.615250060000001</v>
      </c>
      <c r="M141" s="123">
        <v>0</v>
      </c>
      <c r="N141" s="123">
        <v>52.274627279999997</v>
      </c>
      <c r="O141" s="123">
        <v>2.6163534400000001</v>
      </c>
      <c r="P141" s="123">
        <v>12.83299669</v>
      </c>
      <c r="Q141" s="123">
        <v>0.17967057</v>
      </c>
      <c r="R141" s="123">
        <v>32.668504720000001</v>
      </c>
      <c r="S141" s="123">
        <v>18.686072710000001</v>
      </c>
      <c r="T141" s="123">
        <v>0.33726778000000002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2">
        <v>44531</v>
      </c>
      <c r="B142" s="123">
        <v>2008.0922674000001</v>
      </c>
      <c r="C142" s="123">
        <v>167.62854849999999</v>
      </c>
      <c r="D142" s="123">
        <v>18.415933070000001</v>
      </c>
      <c r="E142" s="123">
        <v>381.96586669999999</v>
      </c>
      <c r="F142" s="123">
        <v>535.10912300999996</v>
      </c>
      <c r="G142" s="123">
        <v>3.36180009</v>
      </c>
      <c r="H142" s="123">
        <v>21.921027200000001</v>
      </c>
      <c r="I142" s="123">
        <v>599.93520537999996</v>
      </c>
      <c r="J142" s="123">
        <v>133.13694738000001</v>
      </c>
      <c r="K142" s="123">
        <v>5.0694081999999998</v>
      </c>
      <c r="L142" s="123">
        <v>16.786213759999999</v>
      </c>
      <c r="M142" s="123">
        <v>0</v>
      </c>
      <c r="N142" s="123">
        <v>50.498148639999997</v>
      </c>
      <c r="O142" s="123">
        <v>4.9685896899999999</v>
      </c>
      <c r="P142" s="123">
        <v>10.92892264</v>
      </c>
      <c r="Q142" s="123">
        <v>0.16891755</v>
      </c>
      <c r="R142" s="123">
        <v>38.816137140000002</v>
      </c>
      <c r="S142" s="123">
        <v>18.856223289999999</v>
      </c>
      <c r="T142" s="123">
        <v>0.52525516000000005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2">
        <v>44562</v>
      </c>
      <c r="B143" s="123">
        <v>2094.8448472800001</v>
      </c>
      <c r="C143" s="123">
        <v>174.66258293999999</v>
      </c>
      <c r="D143" s="123">
        <v>18.395556890000002</v>
      </c>
      <c r="E143" s="123">
        <v>382.75155367000002</v>
      </c>
      <c r="F143" s="123">
        <v>533.74812640000005</v>
      </c>
      <c r="G143" s="123">
        <v>3.6237274899999998</v>
      </c>
      <c r="H143" s="123">
        <v>31.730087040000001</v>
      </c>
      <c r="I143" s="123">
        <v>670.43573982999999</v>
      </c>
      <c r="J143" s="123">
        <v>132.02615813</v>
      </c>
      <c r="K143" s="123">
        <v>4.1577691799999998</v>
      </c>
      <c r="L143" s="123">
        <v>17.201823739999998</v>
      </c>
      <c r="M143" s="123">
        <v>0</v>
      </c>
      <c r="N143" s="123">
        <v>50.426107530000003</v>
      </c>
      <c r="O143" s="123">
        <v>4.3756232300000004</v>
      </c>
      <c r="P143" s="123">
        <v>10.73324981</v>
      </c>
      <c r="Q143" s="123">
        <v>0.15763448999999999</v>
      </c>
      <c r="R143" s="123">
        <v>40.356617880000002</v>
      </c>
      <c r="S143" s="123">
        <v>19.533986240000001</v>
      </c>
      <c r="T143" s="123">
        <v>0.52850279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2">
        <v>44593</v>
      </c>
      <c r="B144" s="123">
        <v>2089.48608371</v>
      </c>
      <c r="C144" s="123">
        <v>176.18381787999999</v>
      </c>
      <c r="D144" s="123">
        <v>18.257772580000001</v>
      </c>
      <c r="E144" s="123">
        <v>386.48047315999997</v>
      </c>
      <c r="F144" s="123">
        <v>525.47053461999997</v>
      </c>
      <c r="G144" s="123">
        <v>3.4722007399999999</v>
      </c>
      <c r="H144" s="123">
        <v>37.760496230000001</v>
      </c>
      <c r="I144" s="123">
        <v>668.28319065999995</v>
      </c>
      <c r="J144" s="123">
        <v>126.93993522</v>
      </c>
      <c r="K144" s="123">
        <v>3.7759548399999998</v>
      </c>
      <c r="L144" s="123">
        <v>17.26627324</v>
      </c>
      <c r="M144" s="123">
        <v>0</v>
      </c>
      <c r="N144" s="123">
        <v>50.307854509999999</v>
      </c>
      <c r="O144" s="123">
        <v>4.9177435699999998</v>
      </c>
      <c r="P144" s="123">
        <v>10.37328692</v>
      </c>
      <c r="Q144" s="123">
        <v>0.50192395000000001</v>
      </c>
      <c r="R144" s="123">
        <v>38.7358215</v>
      </c>
      <c r="S144" s="123">
        <v>20.23041752</v>
      </c>
      <c r="T144" s="123">
        <v>0.52838657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2">
        <v>44621</v>
      </c>
      <c r="B145" s="123">
        <v>2046.70076103</v>
      </c>
      <c r="C145" s="123">
        <v>177.25981497000001</v>
      </c>
      <c r="D145" s="123">
        <v>17.05082758</v>
      </c>
      <c r="E145" s="123">
        <v>383.23167203999998</v>
      </c>
      <c r="F145" s="123">
        <v>516.41243274999999</v>
      </c>
      <c r="G145" s="123">
        <v>2.7995888999999998</v>
      </c>
      <c r="H145" s="123">
        <v>36.856894269999998</v>
      </c>
      <c r="I145" s="123">
        <v>641.30800866000004</v>
      </c>
      <c r="J145" s="123">
        <v>124.65295921000001</v>
      </c>
      <c r="K145" s="123">
        <v>3.4310606400000001</v>
      </c>
      <c r="L145" s="123">
        <v>17.261756999999999</v>
      </c>
      <c r="M145" s="123">
        <v>0</v>
      </c>
      <c r="N145" s="123">
        <v>71.067692010000002</v>
      </c>
      <c r="O145" s="123">
        <v>4.9104237599999996</v>
      </c>
      <c r="P145" s="123">
        <v>11.46944905</v>
      </c>
      <c r="Q145" s="123">
        <v>0.51237104</v>
      </c>
      <c r="R145" s="123">
        <v>37.946690449999998</v>
      </c>
      <c r="S145" s="123">
        <v>0</v>
      </c>
      <c r="T145" s="123">
        <v>0.52911870000000005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2">
        <v>44652</v>
      </c>
      <c r="B146" s="123">
        <v>2036.71927439</v>
      </c>
      <c r="C146" s="123">
        <v>225.16273529</v>
      </c>
      <c r="D146" s="123">
        <v>17.08145184</v>
      </c>
      <c r="E146" s="123">
        <v>386.26688855999998</v>
      </c>
      <c r="F146" s="123">
        <v>486.71520613000001</v>
      </c>
      <c r="G146" s="123">
        <v>3.0206531000000001</v>
      </c>
      <c r="H146" s="123">
        <v>37.282111129999997</v>
      </c>
      <c r="I146" s="123">
        <v>610.36347210999998</v>
      </c>
      <c r="J146" s="123">
        <v>125.83377957</v>
      </c>
      <c r="K146" s="123">
        <v>2.9950632100000001</v>
      </c>
      <c r="L146" s="123">
        <v>17.3150634</v>
      </c>
      <c r="M146" s="123">
        <v>0</v>
      </c>
      <c r="N146" s="123">
        <v>69.722905060000002</v>
      </c>
      <c r="O146" s="123">
        <v>4.9281770399999996</v>
      </c>
      <c r="P146" s="123">
        <v>11.21608297</v>
      </c>
      <c r="Q146" s="123">
        <v>0.51068027999999999</v>
      </c>
      <c r="R146" s="123">
        <v>37.775719420000001</v>
      </c>
      <c r="S146" s="123">
        <v>0</v>
      </c>
      <c r="T146" s="123">
        <v>0.52928527999999997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2">
        <v>44682</v>
      </c>
      <c r="B147" s="123">
        <v>2091.58450021</v>
      </c>
      <c r="C147" s="123">
        <v>258.58702471999999</v>
      </c>
      <c r="D147" s="123">
        <v>16.848016170000001</v>
      </c>
      <c r="E147" s="123">
        <v>414.26169613000002</v>
      </c>
      <c r="F147" s="123">
        <v>498.74166205</v>
      </c>
      <c r="G147" s="123">
        <v>2.9280817300000002</v>
      </c>
      <c r="H147" s="123">
        <v>41.973446019999997</v>
      </c>
      <c r="I147" s="123">
        <v>587.37529328999995</v>
      </c>
      <c r="J147" s="123">
        <v>128.43376977</v>
      </c>
      <c r="K147" s="123">
        <v>2.7444304700000002</v>
      </c>
      <c r="L147" s="123">
        <v>17.275128339999998</v>
      </c>
      <c r="M147" s="123">
        <v>0</v>
      </c>
      <c r="N147" s="123">
        <v>69.477022599999998</v>
      </c>
      <c r="O147" s="123">
        <v>4.3096375800000004</v>
      </c>
      <c r="P147" s="123">
        <v>10.741942440000001</v>
      </c>
      <c r="Q147" s="123">
        <v>0.42598049999999998</v>
      </c>
      <c r="R147" s="123">
        <v>36.931612889999997</v>
      </c>
      <c r="S147" s="123">
        <v>0</v>
      </c>
      <c r="T147" s="123">
        <v>0.52975550999999999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2">
        <v>44713</v>
      </c>
      <c r="B148" s="123">
        <v>2124.6622996599999</v>
      </c>
      <c r="C148" s="123">
        <v>260.52161215000001</v>
      </c>
      <c r="D148" s="123">
        <v>21.516212509999999</v>
      </c>
      <c r="E148" s="123">
        <v>433.33983694</v>
      </c>
      <c r="F148" s="123">
        <v>485.30172709999999</v>
      </c>
      <c r="G148" s="123">
        <v>3.0985518500000002</v>
      </c>
      <c r="H148" s="123">
        <v>42.325269990000002</v>
      </c>
      <c r="I148" s="123">
        <v>602.21513937999998</v>
      </c>
      <c r="J148" s="123">
        <v>135.28790458</v>
      </c>
      <c r="K148" s="123">
        <v>2.6644223500000002</v>
      </c>
      <c r="L148" s="123">
        <v>17.248112429999999</v>
      </c>
      <c r="M148" s="123">
        <v>0</v>
      </c>
      <c r="N148" s="123">
        <v>66.968139100000002</v>
      </c>
      <c r="O148" s="123">
        <v>3.93800368</v>
      </c>
      <c r="P148" s="123">
        <v>10.57263397</v>
      </c>
      <c r="Q148" s="123">
        <v>0.34889924999999999</v>
      </c>
      <c r="R148" s="123">
        <v>38.785901850000002</v>
      </c>
      <c r="S148" s="123">
        <v>0</v>
      </c>
      <c r="T148" s="123">
        <v>0.52993252999999996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2">
        <v>44743</v>
      </c>
      <c r="B149" s="123">
        <v>2249.53976999</v>
      </c>
      <c r="C149" s="123">
        <v>258.74358948999998</v>
      </c>
      <c r="D149" s="123">
        <v>21.434056080000001</v>
      </c>
      <c r="E149" s="123">
        <v>480.68011009999998</v>
      </c>
      <c r="F149" s="123">
        <v>570.52427464000004</v>
      </c>
      <c r="G149" s="123">
        <v>2.8654179900000001</v>
      </c>
      <c r="H149" s="123">
        <v>41.09443546</v>
      </c>
      <c r="I149" s="123">
        <v>601.20941521999998</v>
      </c>
      <c r="J149" s="123">
        <v>139.78390637999999</v>
      </c>
      <c r="K149" s="123">
        <v>2.55860815</v>
      </c>
      <c r="L149" s="123">
        <v>17.346213939999998</v>
      </c>
      <c r="M149" s="123">
        <v>0</v>
      </c>
      <c r="N149" s="123">
        <v>62.646923950000001</v>
      </c>
      <c r="O149" s="123">
        <v>3.7717892499999999</v>
      </c>
      <c r="P149" s="123">
        <v>10.289100120000001</v>
      </c>
      <c r="Q149" s="123">
        <v>0.30868163999999998</v>
      </c>
      <c r="R149" s="123">
        <v>35.752876149999999</v>
      </c>
      <c r="S149" s="123">
        <v>0</v>
      </c>
      <c r="T149" s="123">
        <v>0.53037142999999998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2">
        <v>44774</v>
      </c>
      <c r="B150" s="123">
        <v>2224.4215460800001</v>
      </c>
      <c r="C150" s="123">
        <v>273.26494544000002</v>
      </c>
      <c r="D150" s="123">
        <v>21.5063508</v>
      </c>
      <c r="E150" s="123">
        <v>475.45785060999998</v>
      </c>
      <c r="F150" s="123">
        <v>554.12376920999998</v>
      </c>
      <c r="G150" s="123">
        <v>3.4063283900000001</v>
      </c>
      <c r="H150" s="123">
        <v>40.453636240000002</v>
      </c>
      <c r="I150" s="123">
        <v>597.6758552</v>
      </c>
      <c r="J150" s="123">
        <v>133.84512851</v>
      </c>
      <c r="K150" s="123">
        <v>2.3841850400000002</v>
      </c>
      <c r="L150" s="123">
        <v>17.291176409999998</v>
      </c>
      <c r="M150" s="123">
        <v>0</v>
      </c>
      <c r="N150" s="123">
        <v>51.57814827</v>
      </c>
      <c r="O150" s="123">
        <v>3.4817919399999999</v>
      </c>
      <c r="P150" s="123">
        <v>10.162441080000001</v>
      </c>
      <c r="Q150" s="123">
        <v>0.26710560999999999</v>
      </c>
      <c r="R150" s="123">
        <v>38.992117389999997</v>
      </c>
      <c r="S150" s="123">
        <v>0</v>
      </c>
      <c r="T150" s="123">
        <v>0.53071594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2">
        <v>44805</v>
      </c>
      <c r="B151" s="123">
        <v>2204.1348919400002</v>
      </c>
      <c r="C151" s="123">
        <v>270.35094973999998</v>
      </c>
      <c r="D151" s="123">
        <v>21.48419067</v>
      </c>
      <c r="E151" s="123">
        <v>458.08245854</v>
      </c>
      <c r="F151" s="123">
        <v>524.04838118999999</v>
      </c>
      <c r="G151" s="123">
        <v>2.4547076699999999</v>
      </c>
      <c r="H151" s="123">
        <v>39.995307500000003</v>
      </c>
      <c r="I151" s="123">
        <v>635.57828929000004</v>
      </c>
      <c r="J151" s="123">
        <v>132.40385056</v>
      </c>
      <c r="K151" s="123">
        <v>2.4101598499999999</v>
      </c>
      <c r="L151" s="123">
        <v>17.47430005</v>
      </c>
      <c r="M151" s="123">
        <v>0</v>
      </c>
      <c r="N151" s="123">
        <v>49.91505154</v>
      </c>
      <c r="O151" s="123">
        <v>3.2572288399999998</v>
      </c>
      <c r="P151" s="123">
        <v>9.78532826</v>
      </c>
      <c r="Q151" s="123">
        <v>0.22525312</v>
      </c>
      <c r="R151" s="123">
        <v>36.13854216</v>
      </c>
      <c r="S151" s="123">
        <v>0</v>
      </c>
      <c r="T151" s="123">
        <v>0.53089295999999997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2">
        <v>44835</v>
      </c>
      <c r="B152" s="123">
        <v>2179.22328483</v>
      </c>
      <c r="C152" s="123">
        <v>276.79997327000001</v>
      </c>
      <c r="D152" s="123">
        <v>21.273153700000002</v>
      </c>
      <c r="E152" s="123">
        <v>455.31908880999998</v>
      </c>
      <c r="F152" s="123">
        <v>519.13213211000004</v>
      </c>
      <c r="G152" s="123">
        <v>2.3538081399999999</v>
      </c>
      <c r="H152" s="123">
        <v>39.31201025</v>
      </c>
      <c r="I152" s="123">
        <v>619.16450546999999</v>
      </c>
      <c r="J152" s="123">
        <v>128.45561125</v>
      </c>
      <c r="K152" s="123">
        <v>2.1151235399999999</v>
      </c>
      <c r="L152" s="123">
        <v>16.983286</v>
      </c>
      <c r="M152" s="123">
        <v>0</v>
      </c>
      <c r="N152" s="123">
        <v>48.6966076</v>
      </c>
      <c r="O152" s="123">
        <v>3.0129784700000002</v>
      </c>
      <c r="P152" s="123">
        <v>9.3799060700000005</v>
      </c>
      <c r="Q152" s="123">
        <v>0.18274431999999999</v>
      </c>
      <c r="R152" s="123">
        <v>36.511003080000002</v>
      </c>
      <c r="S152" s="123">
        <v>0</v>
      </c>
      <c r="T152" s="123">
        <v>0.53135275000000004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2">
        <v>44866</v>
      </c>
      <c r="B153" s="123">
        <v>2134.8438563200002</v>
      </c>
      <c r="C153" s="123">
        <v>251.48321669000001</v>
      </c>
      <c r="D153" s="123">
        <v>21.44579302</v>
      </c>
      <c r="E153" s="123">
        <v>447.9899264</v>
      </c>
      <c r="F153" s="123">
        <v>520.61321064000003</v>
      </c>
      <c r="G153" s="123">
        <v>2.8093312500000001</v>
      </c>
      <c r="H153" s="123">
        <v>37.040691850000002</v>
      </c>
      <c r="I153" s="123">
        <v>608.45726317000003</v>
      </c>
      <c r="J153" s="123">
        <v>126.72009172</v>
      </c>
      <c r="K153" s="123">
        <v>2.29960341</v>
      </c>
      <c r="L153" s="123">
        <v>17.120765290000001</v>
      </c>
      <c r="M153" s="123">
        <v>0</v>
      </c>
      <c r="N153" s="123">
        <v>47.551770679999997</v>
      </c>
      <c r="O153" s="123">
        <v>2.8389295200000002</v>
      </c>
      <c r="P153" s="123">
        <v>9.1785145999999997</v>
      </c>
      <c r="Q153" s="123">
        <v>0.14018694000000001</v>
      </c>
      <c r="R153" s="123">
        <v>38.62303137</v>
      </c>
      <c r="S153" s="123">
        <v>0</v>
      </c>
      <c r="T153" s="123">
        <v>0.53152977000000001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2">
        <v>44896</v>
      </c>
      <c r="B154" s="123">
        <v>2144.5258988199998</v>
      </c>
      <c r="C154" s="123">
        <v>248.70848205999999</v>
      </c>
      <c r="D154" s="123">
        <v>21.432463070000001</v>
      </c>
      <c r="E154" s="123">
        <v>437.50155713999999</v>
      </c>
      <c r="F154" s="123">
        <v>527.61172295999995</v>
      </c>
      <c r="G154" s="123">
        <v>2.9695367899999998</v>
      </c>
      <c r="H154" s="123">
        <v>37.384305310000002</v>
      </c>
      <c r="I154" s="123">
        <v>607.99438454000006</v>
      </c>
      <c r="J154" s="123">
        <v>142.93644857000001</v>
      </c>
      <c r="K154" s="123">
        <v>3.3764988900000001</v>
      </c>
      <c r="L154" s="123">
        <v>17.296552040000002</v>
      </c>
      <c r="M154" s="123">
        <v>0</v>
      </c>
      <c r="N154" s="123">
        <v>46.250429130000001</v>
      </c>
      <c r="O154" s="123">
        <v>2.5917344600000001</v>
      </c>
      <c r="P154" s="123">
        <v>8.8487966300000007</v>
      </c>
      <c r="Q154" s="123">
        <v>9.5941120000000005E-2</v>
      </c>
      <c r="R154" s="123">
        <v>39.031195439999998</v>
      </c>
      <c r="S154" s="123">
        <v>0</v>
      </c>
      <c r="T154" s="123">
        <v>0.49585066999999999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2">
        <v>44927</v>
      </c>
      <c r="B155" s="123">
        <v>2062.6671205500002</v>
      </c>
      <c r="C155" s="123">
        <v>242.70677667000001</v>
      </c>
      <c r="D155" s="123">
        <v>22.547071630000001</v>
      </c>
      <c r="E155" s="123">
        <v>443.79728186</v>
      </c>
      <c r="F155" s="123">
        <v>491.16857808999998</v>
      </c>
      <c r="G155" s="123">
        <v>1.5324021800000001</v>
      </c>
      <c r="H155" s="123">
        <v>36.498192430000003</v>
      </c>
      <c r="I155" s="123">
        <v>575.98537541999997</v>
      </c>
      <c r="J155" s="123">
        <v>143.41019573</v>
      </c>
      <c r="K155" s="123">
        <v>3.137788</v>
      </c>
      <c r="L155" s="123">
        <v>17.48204046</v>
      </c>
      <c r="M155" s="123">
        <v>0</v>
      </c>
      <c r="N155" s="123">
        <v>35.463824889999998</v>
      </c>
      <c r="O155" s="123">
        <v>2.4559580699999999</v>
      </c>
      <c r="P155" s="123">
        <v>7.8281382199999996</v>
      </c>
      <c r="Q155" s="123">
        <v>5.1676739999999999E-2</v>
      </c>
      <c r="R155" s="123">
        <v>38.196330289999999</v>
      </c>
      <c r="S155" s="123">
        <v>0</v>
      </c>
      <c r="T155" s="123">
        <v>0.40548986999999997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2">
        <v>44958</v>
      </c>
      <c r="B156" s="123">
        <v>1981.3437359699999</v>
      </c>
      <c r="C156" s="123">
        <v>225.0046049</v>
      </c>
      <c r="D156" s="123">
        <v>21.180333130000001</v>
      </c>
      <c r="E156" s="123">
        <v>425.46848212999998</v>
      </c>
      <c r="F156" s="123">
        <v>450.30191623000002</v>
      </c>
      <c r="G156" s="123">
        <v>2.2775452199999999</v>
      </c>
      <c r="H156" s="123">
        <v>33.057768449999998</v>
      </c>
      <c r="I156" s="123">
        <v>586.11567527</v>
      </c>
      <c r="J156" s="123">
        <v>148.01918542000001</v>
      </c>
      <c r="K156" s="123">
        <v>4.4080193000000003</v>
      </c>
      <c r="L156" s="123">
        <v>2.9010068599999999</v>
      </c>
      <c r="M156" s="123">
        <v>0</v>
      </c>
      <c r="N156" s="123">
        <v>34.279567450000002</v>
      </c>
      <c r="O156" s="123">
        <v>2.4657105499999998</v>
      </c>
      <c r="P156" s="123">
        <v>9.7221887000000002</v>
      </c>
      <c r="Q156" s="123">
        <v>1.1422969999999999E-2</v>
      </c>
      <c r="R156" s="123">
        <v>35.85505947</v>
      </c>
      <c r="S156" s="123">
        <v>0</v>
      </c>
      <c r="T156" s="123">
        <v>0.27524991999999998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2">
        <v>44986</v>
      </c>
      <c r="B157" s="123">
        <v>1950.4673225500001</v>
      </c>
      <c r="C157" s="123">
        <v>229.40803715999999</v>
      </c>
      <c r="D157" s="123">
        <v>19.460699940000001</v>
      </c>
      <c r="E157" s="123">
        <v>399.63486390999998</v>
      </c>
      <c r="F157" s="123">
        <v>447.09269291999999</v>
      </c>
      <c r="G157" s="123">
        <v>2.2018729499999998</v>
      </c>
      <c r="H157" s="123">
        <v>29.46028209</v>
      </c>
      <c r="I157" s="123">
        <v>589.15371592999998</v>
      </c>
      <c r="J157" s="123">
        <v>144.95669353</v>
      </c>
      <c r="K157" s="123">
        <v>2.8102691499999999</v>
      </c>
      <c r="L157" s="123">
        <v>3.5270936800000001</v>
      </c>
      <c r="M157" s="123">
        <v>0</v>
      </c>
      <c r="N157" s="123">
        <v>36.682365990000001</v>
      </c>
      <c r="O157" s="123">
        <v>2.1953795199999999</v>
      </c>
      <c r="P157" s="123">
        <v>7.9842176900000004</v>
      </c>
      <c r="Q157" s="123">
        <v>0</v>
      </c>
      <c r="R157" s="123">
        <v>35.647863270000002</v>
      </c>
      <c r="S157" s="123">
        <v>0</v>
      </c>
      <c r="T157" s="123">
        <v>0.25127482000000001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2">
        <v>45017</v>
      </c>
      <c r="B158" s="123">
        <v>1860.69772098</v>
      </c>
      <c r="C158" s="123">
        <v>227.92397528000001</v>
      </c>
      <c r="D158" s="123">
        <v>18.765581690000001</v>
      </c>
      <c r="E158" s="123">
        <v>356.98452245999999</v>
      </c>
      <c r="F158" s="123">
        <v>423.30141664000001</v>
      </c>
      <c r="G158" s="123">
        <v>2.1560577400000001</v>
      </c>
      <c r="H158" s="123">
        <v>22.159501680000002</v>
      </c>
      <c r="I158" s="123">
        <v>568.47586020000006</v>
      </c>
      <c r="J158" s="123">
        <v>141.92124935999999</v>
      </c>
      <c r="K158" s="123">
        <v>2.75713754</v>
      </c>
      <c r="L158" s="123">
        <v>3.47254613</v>
      </c>
      <c r="M158" s="123">
        <v>0</v>
      </c>
      <c r="N158" s="123">
        <v>36.453452499999997</v>
      </c>
      <c r="O158" s="123">
        <v>3.0620047399999999</v>
      </c>
      <c r="P158" s="123">
        <v>10.294289150000001</v>
      </c>
      <c r="Q158" s="123">
        <v>3.8652681100000001</v>
      </c>
      <c r="R158" s="123">
        <v>38.130590099999999</v>
      </c>
      <c r="S158" s="123">
        <v>0</v>
      </c>
      <c r="T158" s="123">
        <v>0.97426765999999998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2">
        <v>45047</v>
      </c>
      <c r="B159" s="123">
        <v>1790.81778547</v>
      </c>
      <c r="C159" s="123">
        <v>218.43022628</v>
      </c>
      <c r="D159" s="123">
        <v>17.35343756</v>
      </c>
      <c r="E159" s="123">
        <v>338.59573975000001</v>
      </c>
      <c r="F159" s="123">
        <v>396.80109578000003</v>
      </c>
      <c r="G159" s="123">
        <v>2.1144178600000001</v>
      </c>
      <c r="H159" s="123">
        <v>25.734541310000001</v>
      </c>
      <c r="I159" s="123">
        <v>539.08901940999999</v>
      </c>
      <c r="J159" s="123">
        <v>156.99447642999999</v>
      </c>
      <c r="K159" s="123">
        <v>4.1844814100000001</v>
      </c>
      <c r="L159" s="123">
        <v>3.3718603900000002</v>
      </c>
      <c r="M159" s="123">
        <v>0</v>
      </c>
      <c r="N159" s="123">
        <v>35.277399690000003</v>
      </c>
      <c r="O159" s="123">
        <v>2.82222996</v>
      </c>
      <c r="P159" s="123">
        <v>9.7360050999999999</v>
      </c>
      <c r="Q159" s="123">
        <v>3.6704381800000001</v>
      </c>
      <c r="R159" s="123">
        <v>35.771776869999997</v>
      </c>
      <c r="S159" s="123">
        <v>0</v>
      </c>
      <c r="T159" s="123">
        <v>0.87063948999999996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2">
        <v>45078</v>
      </c>
      <c r="B160" s="123">
        <v>1846.6414364499999</v>
      </c>
      <c r="C160" s="123">
        <v>221.16918365999999</v>
      </c>
      <c r="D160" s="123">
        <v>16.902641989999999</v>
      </c>
      <c r="E160" s="123">
        <v>332.68981396999999</v>
      </c>
      <c r="F160" s="123">
        <v>382.77204799999998</v>
      </c>
      <c r="G160" s="123">
        <v>2.3221431400000001</v>
      </c>
      <c r="H160" s="123">
        <v>26.159687569999999</v>
      </c>
      <c r="I160" s="123">
        <v>607.8881341</v>
      </c>
      <c r="J160" s="123">
        <v>159.14798031000001</v>
      </c>
      <c r="K160" s="123">
        <v>7.6783600200000004</v>
      </c>
      <c r="L160" s="123">
        <v>3.3389411500000001</v>
      </c>
      <c r="M160" s="123">
        <v>0</v>
      </c>
      <c r="N160" s="123">
        <v>33.962086839999998</v>
      </c>
      <c r="O160" s="123">
        <v>4.3775009499999999</v>
      </c>
      <c r="P160" s="123">
        <v>11.19929546</v>
      </c>
      <c r="Q160" s="123">
        <v>3.5994165900000001</v>
      </c>
      <c r="R160" s="123">
        <v>32.58132183</v>
      </c>
      <c r="S160" s="123">
        <v>0</v>
      </c>
      <c r="T160" s="123">
        <v>0.85288087000000001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2">
        <v>45108</v>
      </c>
      <c r="B161" s="123">
        <v>1893.5804013699999</v>
      </c>
      <c r="C161" s="123">
        <v>224.87183969</v>
      </c>
      <c r="D161" s="123">
        <v>16.290221169999999</v>
      </c>
      <c r="E161" s="123">
        <v>342.89509148000002</v>
      </c>
      <c r="F161" s="123">
        <v>380.99326656</v>
      </c>
      <c r="G161" s="123">
        <v>2.1464969800000002</v>
      </c>
      <c r="H161" s="123">
        <v>30.16797657</v>
      </c>
      <c r="I161" s="123">
        <v>625.11177221000003</v>
      </c>
      <c r="J161" s="123">
        <v>176.78495787</v>
      </c>
      <c r="K161" s="123">
        <v>7.4466586499999998</v>
      </c>
      <c r="L161" s="123">
        <v>3.7327254299999999</v>
      </c>
      <c r="M161" s="123">
        <v>0</v>
      </c>
      <c r="N161" s="123">
        <v>32.843066319999998</v>
      </c>
      <c r="O161" s="123">
        <v>4.2235171200000003</v>
      </c>
      <c r="P161" s="123">
        <v>11.505018959999999</v>
      </c>
      <c r="Q161" s="123">
        <v>3.6712609700000001</v>
      </c>
      <c r="R161" s="123">
        <v>30.05570114</v>
      </c>
      <c r="S161" s="123">
        <v>0</v>
      </c>
      <c r="T161" s="123">
        <v>0.84083025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2">
        <v>45139</v>
      </c>
      <c r="B162" s="123">
        <v>1878.6280807400001</v>
      </c>
      <c r="C162" s="123">
        <v>229.71796928000001</v>
      </c>
      <c r="D162" s="123">
        <v>16.25505708</v>
      </c>
      <c r="E162" s="123">
        <v>355.30003475000001</v>
      </c>
      <c r="F162" s="123">
        <v>371.59217754000002</v>
      </c>
      <c r="G162" s="123">
        <v>4.2853221000000001</v>
      </c>
      <c r="H162" s="123">
        <v>30.06280452</v>
      </c>
      <c r="I162" s="123">
        <v>599.84551753999995</v>
      </c>
      <c r="J162" s="123">
        <v>176.72574918000001</v>
      </c>
      <c r="K162" s="123">
        <v>7.3130032299999996</v>
      </c>
      <c r="L162" s="123">
        <v>5.0746801699999997</v>
      </c>
      <c r="M162" s="123">
        <v>0</v>
      </c>
      <c r="N162" s="123">
        <v>31.79886243</v>
      </c>
      <c r="O162" s="123">
        <v>4.03697632</v>
      </c>
      <c r="P162" s="123">
        <v>11.724117700000001</v>
      </c>
      <c r="Q162" s="123">
        <v>3.5613532499999998</v>
      </c>
      <c r="R162" s="123">
        <v>30.503767060000001</v>
      </c>
      <c r="S162" s="123">
        <v>0</v>
      </c>
      <c r="T162" s="123">
        <v>0.83068858999999995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2">
        <v>45170</v>
      </c>
      <c r="B163" s="123">
        <v>1978.5678447</v>
      </c>
      <c r="C163" s="123">
        <v>274.95068671000001</v>
      </c>
      <c r="D163" s="123">
        <v>16.247156350000001</v>
      </c>
      <c r="E163" s="123">
        <v>381.62156554000001</v>
      </c>
      <c r="F163" s="123">
        <v>355.40296208000001</v>
      </c>
      <c r="G163" s="123">
        <v>3.7818142899999998</v>
      </c>
      <c r="H163" s="123">
        <v>29.471469160000002</v>
      </c>
      <c r="I163" s="123">
        <v>644.99890324</v>
      </c>
      <c r="J163" s="123">
        <v>179.268069</v>
      </c>
      <c r="K163" s="123">
        <v>7.15432501</v>
      </c>
      <c r="L163" s="123">
        <v>4.95633678</v>
      </c>
      <c r="M163" s="123">
        <v>0</v>
      </c>
      <c r="N163" s="123">
        <v>30.362103909999998</v>
      </c>
      <c r="O163" s="123">
        <v>4.0276006500000001</v>
      </c>
      <c r="P163" s="123">
        <v>11.53664785</v>
      </c>
      <c r="Q163" s="123">
        <v>3.3149429600000002</v>
      </c>
      <c r="R163" s="123">
        <v>30.65346606</v>
      </c>
      <c r="S163" s="123">
        <v>0</v>
      </c>
      <c r="T163" s="123">
        <v>0.81979511000000005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2">
        <v>45200</v>
      </c>
      <c r="B164" s="123">
        <v>2011.78371283</v>
      </c>
      <c r="C164" s="123">
        <v>305.39558036</v>
      </c>
      <c r="D164" s="123">
        <v>16.191110980000001</v>
      </c>
      <c r="E164" s="123">
        <v>383.58867944999997</v>
      </c>
      <c r="F164" s="123">
        <v>334.73291074999997</v>
      </c>
      <c r="G164" s="123">
        <v>3.7873789800000002</v>
      </c>
      <c r="H164" s="123">
        <v>28.586884699999999</v>
      </c>
      <c r="I164" s="123">
        <v>661.75104173</v>
      </c>
      <c r="J164" s="123">
        <v>185.96694987000001</v>
      </c>
      <c r="K164" s="123">
        <v>6.8761141700000001</v>
      </c>
      <c r="L164" s="123">
        <v>4.88006107</v>
      </c>
      <c r="M164" s="123">
        <v>0</v>
      </c>
      <c r="N164" s="123">
        <v>29.3651689</v>
      </c>
      <c r="O164" s="123">
        <v>3.7693977099999998</v>
      </c>
      <c r="P164" s="123">
        <v>11.10601531</v>
      </c>
      <c r="Q164" s="123">
        <v>3.3423875500000002</v>
      </c>
      <c r="R164" s="123">
        <v>31.63594084</v>
      </c>
      <c r="S164" s="123">
        <v>0</v>
      </c>
      <c r="T164" s="123">
        <v>0.80809045999999995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>
      <c r="A165" s="12">
        <v>45231</v>
      </c>
      <c r="B165" s="123">
        <v>2025.2102901999999</v>
      </c>
      <c r="C165" s="123">
        <v>299.95402573000001</v>
      </c>
      <c r="D165" s="123">
        <v>16.269319249999999</v>
      </c>
      <c r="E165" s="123">
        <v>388.18240858000001</v>
      </c>
      <c r="F165" s="123">
        <v>315.18207311999998</v>
      </c>
      <c r="G165" s="123">
        <v>3.8722857099999999</v>
      </c>
      <c r="H165" s="123">
        <v>27.82741643</v>
      </c>
      <c r="I165" s="123">
        <v>700.37577966000003</v>
      </c>
      <c r="J165" s="123">
        <v>182.09004590999999</v>
      </c>
      <c r="K165" s="123">
        <v>6.6412492500000004</v>
      </c>
      <c r="L165" s="123">
        <v>4.8153616899999996</v>
      </c>
      <c r="M165" s="123">
        <v>0</v>
      </c>
      <c r="N165" s="123">
        <v>28.148702950000001</v>
      </c>
      <c r="O165" s="123">
        <v>3.6591405099999998</v>
      </c>
      <c r="P165" s="123">
        <v>10.835584600000001</v>
      </c>
      <c r="Q165" s="123">
        <v>3.0951874300000002</v>
      </c>
      <c r="R165" s="123">
        <v>32.624643249999998</v>
      </c>
      <c r="S165" s="123">
        <v>0</v>
      </c>
      <c r="T165" s="123">
        <v>1.63706613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>
      <c r="A166" s="12">
        <v>45261</v>
      </c>
      <c r="B166" s="123">
        <v>2092.1634361500001</v>
      </c>
      <c r="C166" s="123">
        <v>353.11255362000003</v>
      </c>
      <c r="D166" s="123">
        <v>15.52560491</v>
      </c>
      <c r="E166" s="123">
        <v>380.71877917</v>
      </c>
      <c r="F166" s="123">
        <v>316.44857568999998</v>
      </c>
      <c r="G166" s="123">
        <v>2.7968914599999999</v>
      </c>
      <c r="H166" s="123">
        <v>25.492948160000001</v>
      </c>
      <c r="I166" s="123">
        <v>727.48981597</v>
      </c>
      <c r="J166" s="123">
        <v>176.09920099999999</v>
      </c>
      <c r="K166" s="123">
        <v>5.10575972</v>
      </c>
      <c r="L166" s="123">
        <v>3.9603182000000001</v>
      </c>
      <c r="M166" s="123">
        <v>0</v>
      </c>
      <c r="N166" s="123">
        <v>27.73072925</v>
      </c>
      <c r="O166" s="123">
        <v>3.3833356600000002</v>
      </c>
      <c r="P166" s="123">
        <v>11.54954714</v>
      </c>
      <c r="Q166" s="123">
        <v>3.0232852700000001</v>
      </c>
      <c r="R166" s="123">
        <v>32.393722709999999</v>
      </c>
      <c r="S166" s="123">
        <v>0</v>
      </c>
      <c r="T166" s="123">
        <v>7.3323682200000002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>
      <c r="A167" s="12">
        <v>45292</v>
      </c>
      <c r="B167" s="123">
        <v>2119.12660826</v>
      </c>
      <c r="C167" s="123">
        <v>344.89562045000002</v>
      </c>
      <c r="D167" s="123">
        <v>15.98069939</v>
      </c>
      <c r="E167" s="123">
        <v>367.13715184</v>
      </c>
      <c r="F167" s="123">
        <v>325.07431106000001</v>
      </c>
      <c r="G167" s="123">
        <v>3.9399202400000002</v>
      </c>
      <c r="H167" s="123">
        <v>26.89859328</v>
      </c>
      <c r="I167" s="123">
        <v>768.42638736000004</v>
      </c>
      <c r="J167" s="123">
        <v>182.20627497000001</v>
      </c>
      <c r="K167" s="123">
        <v>4.3015571899999996</v>
      </c>
      <c r="L167" s="123">
        <v>4.3161780500000004</v>
      </c>
      <c r="M167" s="123">
        <v>0</v>
      </c>
      <c r="N167" s="123">
        <v>26.552543920000002</v>
      </c>
      <c r="O167" s="123">
        <v>3.2344018800000001</v>
      </c>
      <c r="P167" s="123">
        <v>10.73915203</v>
      </c>
      <c r="Q167" s="123">
        <v>3.08354214</v>
      </c>
      <c r="R167" s="123">
        <v>30.713801190000002</v>
      </c>
      <c r="S167" s="123">
        <v>0</v>
      </c>
      <c r="T167" s="123">
        <v>1.62647327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>
      <c r="A168" s="12">
        <v>45323</v>
      </c>
      <c r="B168" s="123">
        <v>2073.3182809899999</v>
      </c>
      <c r="C168" s="123">
        <v>339.83402804000002</v>
      </c>
      <c r="D168" s="123">
        <v>15.16594791</v>
      </c>
      <c r="E168" s="123">
        <v>365.33395371</v>
      </c>
      <c r="F168" s="123">
        <v>226.83710310000001</v>
      </c>
      <c r="G168" s="123">
        <v>2.7376541599999999</v>
      </c>
      <c r="H168" s="123">
        <v>24.667108079999998</v>
      </c>
      <c r="I168" s="123">
        <v>799.44639688999996</v>
      </c>
      <c r="J168" s="123">
        <v>215.22570765</v>
      </c>
      <c r="K168" s="123">
        <v>3.6747823899999998</v>
      </c>
      <c r="L168" s="123">
        <v>4.35500328</v>
      </c>
      <c r="M168" s="123">
        <v>0</v>
      </c>
      <c r="N168" s="123">
        <v>25.620670530000002</v>
      </c>
      <c r="O168" s="123">
        <v>3.0284221900000001</v>
      </c>
      <c r="P168" s="123">
        <v>10.77932622</v>
      </c>
      <c r="Q168" s="123">
        <v>3.0021946900000001</v>
      </c>
      <c r="R168" s="123">
        <v>29.842395020000001</v>
      </c>
      <c r="S168" s="123">
        <v>0</v>
      </c>
      <c r="T168" s="123">
        <v>3.7675871299999999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>
      <c r="A169" s="12">
        <v>45352</v>
      </c>
      <c r="B169" s="123">
        <v>2233.3660360899999</v>
      </c>
      <c r="C169" s="123">
        <v>376.01822074</v>
      </c>
      <c r="D169" s="123">
        <v>14.849003379999999</v>
      </c>
      <c r="E169" s="123">
        <v>434.42757122</v>
      </c>
      <c r="F169" s="123">
        <v>202.44254094999999</v>
      </c>
      <c r="G169" s="123">
        <v>2.42413459</v>
      </c>
      <c r="H169" s="123">
        <v>26.623413060000001</v>
      </c>
      <c r="I169" s="123">
        <v>796.78660669999999</v>
      </c>
      <c r="J169" s="123">
        <v>250.81723475999999</v>
      </c>
      <c r="K169" s="123">
        <v>3.4540112700000001</v>
      </c>
      <c r="L169" s="123">
        <v>6.3541650499999998</v>
      </c>
      <c r="M169" s="123">
        <v>0</v>
      </c>
      <c r="N169" s="123">
        <v>24.766917679999999</v>
      </c>
      <c r="O169" s="123">
        <v>3.0011409599999999</v>
      </c>
      <c r="P169" s="123">
        <v>59.032886730000001</v>
      </c>
      <c r="Q169" s="123">
        <v>2.88739268</v>
      </c>
      <c r="R169" s="123">
        <v>27.830590969999999</v>
      </c>
      <c r="S169" s="123">
        <v>0</v>
      </c>
      <c r="T169" s="123">
        <v>1.65020535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>
      <c r="A170" s="12">
        <v>45383</v>
      </c>
      <c r="B170" s="123">
        <v>2273.32751573</v>
      </c>
      <c r="C170" s="123">
        <v>393.76486729999999</v>
      </c>
      <c r="D170" s="123">
        <v>14.89121151</v>
      </c>
      <c r="E170" s="123">
        <v>417.91631749999999</v>
      </c>
      <c r="F170" s="123">
        <v>205.59705668000001</v>
      </c>
      <c r="G170" s="123">
        <v>2.4747699999999999</v>
      </c>
      <c r="H170" s="123">
        <v>26.219870629999999</v>
      </c>
      <c r="I170" s="123">
        <v>810.14742589000002</v>
      </c>
      <c r="J170" s="123">
        <v>275.71830717</v>
      </c>
      <c r="K170" s="123">
        <v>3.2970556599999998</v>
      </c>
      <c r="L170" s="123">
        <v>9.2149385000000006</v>
      </c>
      <c r="M170" s="123">
        <v>0</v>
      </c>
      <c r="N170" s="123">
        <v>23.845387290000001</v>
      </c>
      <c r="O170" s="123">
        <v>2.6429027999999999</v>
      </c>
      <c r="P170" s="123">
        <v>53.654778520000001</v>
      </c>
      <c r="Q170" s="123">
        <v>2.73251936</v>
      </c>
      <c r="R170" s="123">
        <v>28.317663289999999</v>
      </c>
      <c r="S170" s="123">
        <v>0</v>
      </c>
      <c r="T170" s="123">
        <v>2.8924436299999998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>
      <c r="A171" s="12">
        <v>45413</v>
      </c>
      <c r="B171" s="123">
        <v>2274.02234821</v>
      </c>
      <c r="C171" s="123">
        <v>299.19701827</v>
      </c>
      <c r="D171" s="123">
        <v>14.23390852</v>
      </c>
      <c r="E171" s="123">
        <v>467.89991402999999</v>
      </c>
      <c r="F171" s="123">
        <v>191.93698147000001</v>
      </c>
      <c r="G171" s="123">
        <v>1.95402367</v>
      </c>
      <c r="H171" s="123">
        <v>24.444718099999999</v>
      </c>
      <c r="I171" s="123">
        <v>837.53380531000005</v>
      </c>
      <c r="J171" s="123">
        <v>315.47759687000001</v>
      </c>
      <c r="K171" s="123">
        <v>3.2211069399999999</v>
      </c>
      <c r="L171" s="123">
        <v>9.1091642999999998</v>
      </c>
      <c r="M171" s="123">
        <v>0</v>
      </c>
      <c r="N171" s="123">
        <v>23.07523982</v>
      </c>
      <c r="O171" s="123">
        <v>2.4578719000000002</v>
      </c>
      <c r="P171" s="123">
        <v>51.225527419999999</v>
      </c>
      <c r="Q171" s="123">
        <v>2.6150095100000001</v>
      </c>
      <c r="R171" s="123">
        <v>27.424425729999999</v>
      </c>
      <c r="S171" s="123">
        <v>0</v>
      </c>
      <c r="T171" s="123">
        <v>2.21603635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>
      <c r="A172" s="12">
        <v>45444</v>
      </c>
      <c r="B172" s="123">
        <v>2250.9518146400001</v>
      </c>
      <c r="C172" s="123">
        <v>302.71434299999999</v>
      </c>
      <c r="D172" s="123">
        <v>13.57982868</v>
      </c>
      <c r="E172" s="123">
        <v>534.46790893000002</v>
      </c>
      <c r="F172" s="123">
        <v>152.41024177</v>
      </c>
      <c r="G172" s="123">
        <v>1.96855651</v>
      </c>
      <c r="H172" s="123">
        <v>25.19255068</v>
      </c>
      <c r="I172" s="123">
        <v>783.51619242000004</v>
      </c>
      <c r="J172" s="123">
        <v>314.60386140000003</v>
      </c>
      <c r="K172" s="123">
        <v>3.1012001699999998</v>
      </c>
      <c r="L172" s="123">
        <v>9.2096894999999996</v>
      </c>
      <c r="M172" s="123">
        <v>0</v>
      </c>
      <c r="N172" s="123">
        <v>22.1428431</v>
      </c>
      <c r="O172" s="123">
        <v>2.1969519900000001</v>
      </c>
      <c r="P172" s="123">
        <v>51.637693980000002</v>
      </c>
      <c r="Q172" s="123">
        <v>2.53122574</v>
      </c>
      <c r="R172" s="123">
        <v>29.460907519999999</v>
      </c>
      <c r="S172" s="123">
        <v>0</v>
      </c>
      <c r="T172" s="123">
        <v>2.2178192499999998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>
      <c r="A173" s="12">
        <v>45474</v>
      </c>
      <c r="B173" s="123">
        <v>2299.0979682500001</v>
      </c>
      <c r="C173" s="123">
        <v>303.39072052</v>
      </c>
      <c r="D173" s="123">
        <v>13.08202784</v>
      </c>
      <c r="E173" s="123">
        <v>602.45964962000005</v>
      </c>
      <c r="F173" s="123">
        <v>150.12885661999999</v>
      </c>
      <c r="G173" s="123">
        <v>2.24340954</v>
      </c>
      <c r="H173" s="123">
        <v>33.3309578</v>
      </c>
      <c r="I173" s="123">
        <v>746.63619194</v>
      </c>
      <c r="J173" s="123">
        <v>320.15128184000002</v>
      </c>
      <c r="K173" s="123">
        <v>2.9515694799999999</v>
      </c>
      <c r="L173" s="123">
        <v>8.6525136299999996</v>
      </c>
      <c r="M173" s="123">
        <v>0</v>
      </c>
      <c r="N173" s="123">
        <v>27.359759159999999</v>
      </c>
      <c r="O173" s="123">
        <v>1.95563296</v>
      </c>
      <c r="P173" s="123">
        <v>50.488730230000002</v>
      </c>
      <c r="Q173" s="123">
        <v>2.3843812299999998</v>
      </c>
      <c r="R173" s="123">
        <v>29.400381729999999</v>
      </c>
      <c r="S173" s="123">
        <v>0</v>
      </c>
      <c r="T173" s="123">
        <v>4.4819041100000003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>
      <c r="A174" s="12">
        <v>45505</v>
      </c>
      <c r="B174" s="123">
        <v>2331.01137677</v>
      </c>
      <c r="C174" s="123">
        <v>332.44391824000002</v>
      </c>
      <c r="D174" s="123">
        <v>12.43507477</v>
      </c>
      <c r="E174" s="123">
        <v>622.28274873999999</v>
      </c>
      <c r="F174" s="123">
        <v>147.73482138</v>
      </c>
      <c r="G174" s="123">
        <v>1.9608868500000001</v>
      </c>
      <c r="H174" s="123">
        <v>32.437095069999998</v>
      </c>
      <c r="I174" s="123">
        <v>731.86159583000006</v>
      </c>
      <c r="J174" s="123">
        <v>316.27843901</v>
      </c>
      <c r="K174" s="123">
        <v>2.7996742800000001</v>
      </c>
      <c r="L174" s="123">
        <v>8.7291010500000006</v>
      </c>
      <c r="M174" s="123">
        <v>0</v>
      </c>
      <c r="N174" s="123">
        <v>34.09912697</v>
      </c>
      <c r="O174" s="123">
        <v>2.99754101</v>
      </c>
      <c r="P174" s="123">
        <v>49.636627369999999</v>
      </c>
      <c r="Q174" s="123">
        <v>2.2353570399999998</v>
      </c>
      <c r="R174" s="123">
        <v>27.623279190000002</v>
      </c>
      <c r="S174" s="123">
        <v>0</v>
      </c>
      <c r="T174" s="123">
        <v>5.4560899699999998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>
      <c r="A175" s="12">
        <v>45536</v>
      </c>
      <c r="B175" s="123">
        <v>2490.0628869100001</v>
      </c>
      <c r="C175" s="123">
        <v>339.00891464</v>
      </c>
      <c r="D175" s="123">
        <v>12.47128498</v>
      </c>
      <c r="E175" s="123">
        <v>686.90410927999994</v>
      </c>
      <c r="F175" s="123">
        <v>169.51130522</v>
      </c>
      <c r="G175" s="123">
        <v>2.1305697100000001</v>
      </c>
      <c r="H175" s="123">
        <v>31.969850650000001</v>
      </c>
      <c r="I175" s="123">
        <v>779.69587787</v>
      </c>
      <c r="J175" s="123">
        <v>329.87210744999999</v>
      </c>
      <c r="K175" s="123">
        <v>7.4724986199999996</v>
      </c>
      <c r="L175" s="123">
        <v>8.7120273299999997</v>
      </c>
      <c r="M175" s="123">
        <v>0</v>
      </c>
      <c r="N175" s="123">
        <v>35.543033870000002</v>
      </c>
      <c r="O175" s="123">
        <v>3.7449913399999999</v>
      </c>
      <c r="P175" s="123">
        <v>49.941081349999997</v>
      </c>
      <c r="Q175" s="123">
        <v>2.1155950400000001</v>
      </c>
      <c r="R175" s="123">
        <v>25.987396409999999</v>
      </c>
      <c r="S175" s="123">
        <v>0</v>
      </c>
      <c r="T175" s="123">
        <v>4.9822431500000004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>
      <c r="A176" s="12">
        <v>45566</v>
      </c>
      <c r="B176" s="123">
        <v>2593.32256955</v>
      </c>
      <c r="C176" s="123">
        <v>345.16436822999998</v>
      </c>
      <c r="D176" s="123">
        <v>11.70390242</v>
      </c>
      <c r="E176" s="123">
        <v>700.86833719000003</v>
      </c>
      <c r="F176" s="123">
        <v>201.68201415999999</v>
      </c>
      <c r="G176" s="123">
        <v>3.0317293599999999</v>
      </c>
      <c r="H176" s="123">
        <v>46.687704609999997</v>
      </c>
      <c r="I176" s="123">
        <v>824.43061313999999</v>
      </c>
      <c r="J176" s="123">
        <v>317.34132246000001</v>
      </c>
      <c r="K176" s="123">
        <v>7.1088362700000003</v>
      </c>
      <c r="L176" s="123">
        <v>9.6016841100000008</v>
      </c>
      <c r="M176" s="123">
        <v>0</v>
      </c>
      <c r="N176" s="123">
        <v>35.166284859999998</v>
      </c>
      <c r="O176" s="123">
        <v>6.7747053800000003</v>
      </c>
      <c r="P176" s="123">
        <v>50.462736640000003</v>
      </c>
      <c r="Q176" s="123">
        <v>1.9994353</v>
      </c>
      <c r="R176" s="123">
        <v>25.525201039999999</v>
      </c>
      <c r="S176" s="123">
        <v>0</v>
      </c>
      <c r="T176" s="123">
        <v>5.7736943800000002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>
      <c r="A177" s="12">
        <v>45597</v>
      </c>
      <c r="B177" s="123">
        <v>2595.9640887599999</v>
      </c>
      <c r="C177" s="123">
        <v>336.69147985000001</v>
      </c>
      <c r="D177" s="123">
        <v>11.82401217</v>
      </c>
      <c r="E177" s="123">
        <v>736.21134336</v>
      </c>
      <c r="F177" s="123">
        <v>196.37597227000001</v>
      </c>
      <c r="G177" s="123">
        <v>2.8072977400000001</v>
      </c>
      <c r="H177" s="123">
        <v>46.302939379999998</v>
      </c>
      <c r="I177" s="123">
        <v>806.69243627000003</v>
      </c>
      <c r="J177" s="123">
        <v>309.20951718999999</v>
      </c>
      <c r="K177" s="123">
        <v>16.113309789999999</v>
      </c>
      <c r="L177" s="123">
        <v>9.9355427400000007</v>
      </c>
      <c r="M177" s="123">
        <v>0</v>
      </c>
      <c r="N177" s="123">
        <v>36.993611360000003</v>
      </c>
      <c r="O177" s="123">
        <v>3.38866661</v>
      </c>
      <c r="P177" s="123">
        <v>49.504492630000001</v>
      </c>
      <c r="Q177" s="123">
        <v>1.88086219</v>
      </c>
      <c r="R177" s="123">
        <v>26.231408479999999</v>
      </c>
      <c r="S177" s="123">
        <v>0</v>
      </c>
      <c r="T177" s="123">
        <v>5.80119673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1" customWidth="1"/>
    <col min="3" max="3" width="15.109375" style="31" customWidth="1"/>
    <col min="4" max="11" width="9.44140625" style="25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36" t="s">
        <v>157</v>
      </c>
      <c r="B1" s="25"/>
    </row>
    <row r="2" spans="1:20" ht="5.25" customHeight="1"/>
    <row r="3" spans="1:20" ht="26.25" customHeight="1">
      <c r="A3" s="226" t="s">
        <v>68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</row>
    <row r="4" spans="1:20" ht="12.75" customHeight="1">
      <c r="A4" s="26" t="s">
        <v>130</v>
      </c>
    </row>
    <row r="5" spans="1:20" ht="12.75" customHeight="1">
      <c r="A5" s="33" t="s">
        <v>231</v>
      </c>
    </row>
    <row r="6" spans="1:20" s="39" customFormat="1">
      <c r="A6" s="228" t="s">
        <v>0</v>
      </c>
      <c r="B6" s="217" t="s">
        <v>1</v>
      </c>
      <c r="C6" s="217" t="s">
        <v>56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55</v>
      </c>
      <c r="M6" s="229" t="s">
        <v>54</v>
      </c>
    </row>
    <row r="7" spans="1:20" s="39" customFormat="1">
      <c r="A7" s="228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29"/>
    </row>
    <row r="8" spans="1:20" ht="27.6">
      <c r="A8" s="228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29"/>
    </row>
    <row r="9" spans="1:20" hidden="1">
      <c r="A9" s="138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9"/>
    </row>
    <row r="10" spans="1:20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</row>
    <row r="11" spans="1:20" hidden="1" outlineLevel="1">
      <c r="A11" s="12">
        <v>40544</v>
      </c>
      <c r="B11" s="123">
        <v>1366.9351742199999</v>
      </c>
      <c r="C11" s="123"/>
      <c r="D11" s="52"/>
      <c r="E11" s="52"/>
      <c r="F11" s="52"/>
      <c r="G11" s="52"/>
      <c r="H11" s="52"/>
      <c r="I11" s="52"/>
      <c r="J11" s="52"/>
      <c r="K11" s="52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2">
        <v>40575</v>
      </c>
      <c r="B12" s="123">
        <v>1357.3828647</v>
      </c>
      <c r="C12" s="123"/>
      <c r="D12" s="52"/>
      <c r="E12" s="52"/>
      <c r="F12" s="52"/>
      <c r="G12" s="52"/>
      <c r="H12" s="52"/>
      <c r="I12" s="52"/>
      <c r="J12" s="52"/>
      <c r="K12" s="52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2">
        <v>40603</v>
      </c>
      <c r="B13" s="123">
        <v>1375.9253084899999</v>
      </c>
      <c r="C13" s="123"/>
      <c r="D13" s="52"/>
      <c r="E13" s="52"/>
      <c r="F13" s="52"/>
      <c r="G13" s="52"/>
      <c r="H13" s="52"/>
      <c r="I13" s="52"/>
      <c r="J13" s="52"/>
      <c r="K13" s="52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2">
        <v>40634</v>
      </c>
      <c r="B14" s="123">
        <v>1367.82130125</v>
      </c>
      <c r="C14" s="123"/>
      <c r="D14" s="52"/>
      <c r="E14" s="52"/>
      <c r="F14" s="52"/>
      <c r="G14" s="52"/>
      <c r="H14" s="52"/>
      <c r="I14" s="52"/>
      <c r="J14" s="52"/>
      <c r="K14" s="52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2">
        <v>40664</v>
      </c>
      <c r="B15" s="123">
        <v>1364.3325594600001</v>
      </c>
      <c r="C15" s="123"/>
      <c r="D15" s="52"/>
      <c r="E15" s="52"/>
      <c r="F15" s="52"/>
      <c r="G15" s="52"/>
      <c r="H15" s="52"/>
      <c r="I15" s="52"/>
      <c r="J15" s="52"/>
      <c r="K15" s="52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2">
        <v>40695</v>
      </c>
      <c r="B16" s="123">
        <v>1165.9737315</v>
      </c>
      <c r="C16" s="123"/>
      <c r="D16" s="52"/>
      <c r="E16" s="52"/>
      <c r="F16" s="52"/>
      <c r="G16" s="52"/>
      <c r="H16" s="52"/>
      <c r="I16" s="52"/>
      <c r="J16" s="52"/>
      <c r="K16" s="52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2">
        <v>40725</v>
      </c>
      <c r="B17" s="123">
        <v>1172.3825734300001</v>
      </c>
      <c r="C17" s="123"/>
      <c r="D17" s="52"/>
      <c r="E17" s="52"/>
      <c r="F17" s="52"/>
      <c r="G17" s="52"/>
      <c r="H17" s="52"/>
      <c r="I17" s="52"/>
      <c r="J17" s="52"/>
      <c r="K17" s="52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2">
        <v>40756</v>
      </c>
      <c r="B18" s="123">
        <v>1192.20295274</v>
      </c>
      <c r="C18" s="123"/>
      <c r="D18" s="52"/>
      <c r="E18" s="52"/>
      <c r="F18" s="52"/>
      <c r="G18" s="52"/>
      <c r="H18" s="52"/>
      <c r="I18" s="52"/>
      <c r="J18" s="52"/>
      <c r="K18" s="52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2">
        <v>40787</v>
      </c>
      <c r="B19" s="123">
        <v>1167.56027479</v>
      </c>
      <c r="C19" s="123"/>
      <c r="D19" s="52"/>
      <c r="E19" s="52"/>
      <c r="F19" s="52"/>
      <c r="G19" s="52"/>
      <c r="H19" s="52"/>
      <c r="I19" s="52"/>
      <c r="J19" s="52"/>
      <c r="K19" s="52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2">
        <v>40817</v>
      </c>
      <c r="B20" s="123">
        <v>1195.1730224600001</v>
      </c>
      <c r="C20" s="123"/>
      <c r="D20" s="52"/>
      <c r="E20" s="52"/>
      <c r="F20" s="52"/>
      <c r="G20" s="52"/>
      <c r="H20" s="52"/>
      <c r="I20" s="52"/>
      <c r="J20" s="52"/>
      <c r="K20" s="52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2">
        <v>40848</v>
      </c>
      <c r="B21" s="123">
        <v>1167.8126732999999</v>
      </c>
      <c r="C21" s="123"/>
      <c r="D21" s="52"/>
      <c r="E21" s="52"/>
      <c r="F21" s="52"/>
      <c r="G21" s="52"/>
      <c r="H21" s="52"/>
      <c r="I21" s="52"/>
      <c r="J21" s="52"/>
      <c r="K21" s="52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2">
        <v>40878</v>
      </c>
      <c r="B22" s="123">
        <v>1139.0146013399999</v>
      </c>
      <c r="C22" s="123"/>
      <c r="D22" s="52"/>
      <c r="E22" s="52"/>
      <c r="F22" s="52"/>
      <c r="G22" s="52"/>
      <c r="H22" s="52"/>
      <c r="I22" s="52"/>
      <c r="J22" s="52"/>
      <c r="K22" s="52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2">
        <v>40909</v>
      </c>
      <c r="B23" s="123">
        <v>1126.65877703</v>
      </c>
      <c r="C23" s="123"/>
      <c r="D23" s="52"/>
      <c r="E23" s="52"/>
      <c r="F23" s="52"/>
      <c r="G23" s="52"/>
      <c r="H23" s="52"/>
      <c r="I23" s="52"/>
      <c r="J23" s="52"/>
      <c r="K23" s="52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2">
        <v>40940</v>
      </c>
      <c r="B24" s="123">
        <v>1103.5623218200001</v>
      </c>
      <c r="C24" s="123"/>
      <c r="D24" s="52"/>
      <c r="E24" s="52"/>
      <c r="F24" s="52"/>
      <c r="G24" s="52"/>
      <c r="H24" s="52"/>
      <c r="I24" s="52"/>
      <c r="J24" s="52"/>
      <c r="K24" s="52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2">
        <v>40969</v>
      </c>
      <c r="B25" s="123">
        <v>1015.58835033</v>
      </c>
      <c r="C25" s="123"/>
      <c r="D25" s="52"/>
      <c r="E25" s="52"/>
      <c r="F25" s="52"/>
      <c r="G25" s="52"/>
      <c r="H25" s="52"/>
      <c r="I25" s="52"/>
      <c r="J25" s="52"/>
      <c r="K25" s="52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2">
        <v>41000</v>
      </c>
      <c r="B26" s="123">
        <v>982.48343578000004</v>
      </c>
      <c r="C26" s="123"/>
      <c r="D26" s="52"/>
      <c r="E26" s="52"/>
      <c r="F26" s="52"/>
      <c r="G26" s="52"/>
      <c r="H26" s="52"/>
      <c r="I26" s="52"/>
      <c r="J26" s="52"/>
      <c r="K26" s="52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2">
        <v>41030</v>
      </c>
      <c r="B27" s="123">
        <v>946.09955456</v>
      </c>
      <c r="C27" s="123"/>
      <c r="D27" s="52"/>
      <c r="E27" s="52"/>
      <c r="F27" s="52"/>
      <c r="G27" s="52"/>
      <c r="H27" s="52"/>
      <c r="I27" s="52"/>
      <c r="J27" s="52"/>
      <c r="K27" s="52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2">
        <v>41061</v>
      </c>
      <c r="B28" s="123">
        <v>976.95026369000004</v>
      </c>
      <c r="C28" s="123"/>
      <c r="D28" s="52"/>
      <c r="E28" s="52"/>
      <c r="F28" s="52"/>
      <c r="G28" s="52"/>
      <c r="H28" s="52"/>
      <c r="I28" s="52"/>
      <c r="J28" s="52"/>
      <c r="K28" s="52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2">
        <v>41091</v>
      </c>
      <c r="B29" s="123">
        <v>976.95949617999997</v>
      </c>
      <c r="C29" s="123"/>
      <c r="D29" s="52"/>
      <c r="E29" s="52"/>
      <c r="F29" s="52"/>
      <c r="G29" s="52"/>
      <c r="H29" s="52"/>
      <c r="I29" s="52"/>
      <c r="J29" s="52"/>
      <c r="K29" s="52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2">
        <v>41122</v>
      </c>
      <c r="B30" s="123">
        <v>996.36531170000001</v>
      </c>
      <c r="C30" s="123"/>
      <c r="D30" s="52"/>
      <c r="E30" s="52"/>
      <c r="F30" s="52"/>
      <c r="G30" s="52"/>
      <c r="H30" s="52"/>
      <c r="I30" s="52"/>
      <c r="J30" s="52"/>
      <c r="K30" s="52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2">
        <v>41153</v>
      </c>
      <c r="B31" s="123">
        <v>845.51764888000002</v>
      </c>
      <c r="C31" s="123"/>
      <c r="D31" s="52"/>
      <c r="E31" s="52"/>
      <c r="F31" s="52"/>
      <c r="G31" s="52"/>
      <c r="H31" s="52"/>
      <c r="I31" s="52"/>
      <c r="J31" s="52"/>
      <c r="K31" s="52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2">
        <v>41183</v>
      </c>
      <c r="B32" s="123">
        <v>874.30276875000004</v>
      </c>
      <c r="C32" s="123"/>
      <c r="D32" s="52"/>
      <c r="E32" s="52"/>
      <c r="F32" s="52"/>
      <c r="G32" s="52"/>
      <c r="H32" s="52"/>
      <c r="I32" s="52"/>
      <c r="J32" s="52"/>
      <c r="K32" s="52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2">
        <v>41214</v>
      </c>
      <c r="B33" s="123">
        <v>888.81945377</v>
      </c>
      <c r="C33" s="123"/>
      <c r="D33" s="52"/>
      <c r="E33" s="52"/>
      <c r="F33" s="52"/>
      <c r="G33" s="52"/>
      <c r="H33" s="52"/>
      <c r="I33" s="52"/>
      <c r="J33" s="52"/>
      <c r="K33" s="52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2">
        <v>41244</v>
      </c>
      <c r="B34" s="123">
        <v>892.04250249999996</v>
      </c>
      <c r="C34" s="123"/>
      <c r="D34" s="52"/>
      <c r="E34" s="52"/>
      <c r="F34" s="52"/>
      <c r="G34" s="52"/>
      <c r="H34" s="52"/>
      <c r="I34" s="52"/>
      <c r="J34" s="52"/>
      <c r="K34" s="52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2">
        <v>41275</v>
      </c>
      <c r="B35" s="123">
        <v>883.49453918999995</v>
      </c>
      <c r="C35" s="123"/>
      <c r="D35" s="52"/>
      <c r="E35" s="52"/>
      <c r="F35" s="52"/>
      <c r="G35" s="52"/>
      <c r="H35" s="52"/>
      <c r="I35" s="52"/>
      <c r="J35" s="52"/>
      <c r="K35" s="52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2">
        <v>41306</v>
      </c>
      <c r="B36" s="123">
        <v>860.39435490999995</v>
      </c>
      <c r="C36" s="123">
        <v>6.6040560700000004</v>
      </c>
      <c r="D36" s="123">
        <v>1.59474764</v>
      </c>
      <c r="E36" s="123">
        <v>0</v>
      </c>
      <c r="F36" s="123">
        <v>0.38539036999999998</v>
      </c>
      <c r="G36" s="123">
        <v>1.2093572699999999</v>
      </c>
      <c r="H36" s="123">
        <v>5.0093084299999999</v>
      </c>
      <c r="I36" s="123">
        <v>0</v>
      </c>
      <c r="J36" s="123">
        <v>1.09014699</v>
      </c>
      <c r="K36" s="123">
        <v>3.9191614399999999</v>
      </c>
      <c r="L36" s="123">
        <v>853.79029883999999</v>
      </c>
      <c r="M36" s="123">
        <v>130.16786432000001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2">
        <v>41334</v>
      </c>
      <c r="B37" s="123">
        <v>893.70663631000002</v>
      </c>
      <c r="C37" s="123">
        <v>6.5396490299999996</v>
      </c>
      <c r="D37" s="123">
        <v>1.5554445400000001</v>
      </c>
      <c r="E37" s="123">
        <v>0</v>
      </c>
      <c r="F37" s="123">
        <v>0.37872493000000002</v>
      </c>
      <c r="G37" s="123">
        <v>1.1767196099999999</v>
      </c>
      <c r="H37" s="123">
        <v>4.9842044899999998</v>
      </c>
      <c r="I37" s="123">
        <v>0</v>
      </c>
      <c r="J37" s="123">
        <v>1.0745828399999999</v>
      </c>
      <c r="K37" s="123">
        <v>3.9096216500000001</v>
      </c>
      <c r="L37" s="123">
        <v>887.16698727999994</v>
      </c>
      <c r="M37" s="123">
        <v>104.22705406999999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2">
        <v>41365</v>
      </c>
      <c r="B38" s="123">
        <v>951.96544902999995</v>
      </c>
      <c r="C38" s="123">
        <v>6.6434156</v>
      </c>
      <c r="D38" s="123">
        <v>1.74914244</v>
      </c>
      <c r="E38" s="123">
        <v>0</v>
      </c>
      <c r="F38" s="123">
        <v>0.59206639999999999</v>
      </c>
      <c r="G38" s="123">
        <v>1.15707604</v>
      </c>
      <c r="H38" s="123">
        <v>4.89427316</v>
      </c>
      <c r="I38" s="123">
        <v>0</v>
      </c>
      <c r="J38" s="123">
        <v>1.0584926100000001</v>
      </c>
      <c r="K38" s="123">
        <v>3.83578055</v>
      </c>
      <c r="L38" s="123">
        <v>945.32203343000003</v>
      </c>
      <c r="M38" s="123">
        <v>92.896292299999999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2">
        <v>41395</v>
      </c>
      <c r="B39" s="123">
        <v>939.09878722999997</v>
      </c>
      <c r="C39" s="123">
        <v>6.5460326599999998</v>
      </c>
      <c r="D39" s="123">
        <v>1.7300763100000001</v>
      </c>
      <c r="E39" s="123">
        <v>0</v>
      </c>
      <c r="F39" s="123">
        <v>0.57994774999999998</v>
      </c>
      <c r="G39" s="123">
        <v>1.15012856</v>
      </c>
      <c r="H39" s="123">
        <v>4.8159563500000004</v>
      </c>
      <c r="I39" s="123">
        <v>0</v>
      </c>
      <c r="J39" s="123">
        <v>1.03260332</v>
      </c>
      <c r="K39" s="123">
        <v>3.7833530299999998</v>
      </c>
      <c r="L39" s="123">
        <v>932.55275457000005</v>
      </c>
      <c r="M39" s="123">
        <v>104.26449346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2">
        <v>41426</v>
      </c>
      <c r="B40" s="123">
        <v>954.27553410999997</v>
      </c>
      <c r="C40" s="123">
        <v>10.59774006</v>
      </c>
      <c r="D40" s="123">
        <v>1.6671664799999999</v>
      </c>
      <c r="E40" s="123">
        <v>0</v>
      </c>
      <c r="F40" s="123">
        <v>0.56762113999999997</v>
      </c>
      <c r="G40" s="123">
        <v>1.0995453399999999</v>
      </c>
      <c r="H40" s="123">
        <v>8.9305735800000008</v>
      </c>
      <c r="I40" s="123">
        <v>0</v>
      </c>
      <c r="J40" s="123">
        <v>5.1658961999999997</v>
      </c>
      <c r="K40" s="123">
        <v>3.7646773800000002</v>
      </c>
      <c r="L40" s="123">
        <v>943.67779404999999</v>
      </c>
      <c r="M40" s="123">
        <v>107.20917837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2">
        <v>41456</v>
      </c>
      <c r="B41" s="123">
        <v>975.77575186000001</v>
      </c>
      <c r="C41" s="123">
        <v>10.412997969999999</v>
      </c>
      <c r="D41" s="123">
        <v>1.5904839500000001</v>
      </c>
      <c r="E41" s="123">
        <v>0</v>
      </c>
      <c r="F41" s="123">
        <v>0.55461042999999999</v>
      </c>
      <c r="G41" s="123">
        <v>1.03587352</v>
      </c>
      <c r="H41" s="123">
        <v>8.8225140199999998</v>
      </c>
      <c r="I41" s="123">
        <v>0</v>
      </c>
      <c r="J41" s="123">
        <v>5.0953223100000002</v>
      </c>
      <c r="K41" s="123">
        <v>3.72719171</v>
      </c>
      <c r="L41" s="123">
        <v>965.36275389000002</v>
      </c>
      <c r="M41" s="123">
        <v>117.47089397000001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2">
        <v>41487</v>
      </c>
      <c r="B42" s="123">
        <v>1048.5480151300001</v>
      </c>
      <c r="C42" s="123">
        <v>10.15868648</v>
      </c>
      <c r="D42" s="123">
        <v>1.54622663</v>
      </c>
      <c r="E42" s="123">
        <v>0</v>
      </c>
      <c r="F42" s="123">
        <v>0.54252186000000002</v>
      </c>
      <c r="G42" s="123">
        <v>1.0037047699999999</v>
      </c>
      <c r="H42" s="123">
        <v>8.6124598500000005</v>
      </c>
      <c r="I42" s="123">
        <v>0</v>
      </c>
      <c r="J42" s="123">
        <v>4.91624515</v>
      </c>
      <c r="K42" s="123">
        <v>3.6962147000000001</v>
      </c>
      <c r="L42" s="123">
        <v>1038.3893286499999</v>
      </c>
      <c r="M42" s="123">
        <v>121.81803467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2">
        <v>41518</v>
      </c>
      <c r="B43" s="123">
        <v>1020.09689569</v>
      </c>
      <c r="C43" s="123">
        <v>9.8800276500000006</v>
      </c>
      <c r="D43" s="123">
        <v>1.49938175</v>
      </c>
      <c r="E43" s="123">
        <v>0</v>
      </c>
      <c r="F43" s="123">
        <v>0.52966155000000004</v>
      </c>
      <c r="G43" s="123">
        <v>0.96972020000000003</v>
      </c>
      <c r="H43" s="123">
        <v>8.3806458999999993</v>
      </c>
      <c r="I43" s="123">
        <v>0</v>
      </c>
      <c r="J43" s="123">
        <v>4.7869257599999999</v>
      </c>
      <c r="K43" s="123">
        <v>3.5937201399999998</v>
      </c>
      <c r="L43" s="123">
        <v>1010.21686804</v>
      </c>
      <c r="M43" s="123">
        <v>235.81465162000001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2">
        <v>41548</v>
      </c>
      <c r="B44" s="123">
        <v>1110.40251928</v>
      </c>
      <c r="C44" s="123">
        <v>9.6971517499999997</v>
      </c>
      <c r="D44" s="123">
        <v>1.4479366899999999</v>
      </c>
      <c r="E44" s="123">
        <v>0</v>
      </c>
      <c r="F44" s="123">
        <v>0.51182494000000001</v>
      </c>
      <c r="G44" s="123">
        <v>0.93611175000000002</v>
      </c>
      <c r="H44" s="123">
        <v>8.2492150599999992</v>
      </c>
      <c r="I44" s="123">
        <v>0</v>
      </c>
      <c r="J44" s="123">
        <v>4.6955246800000001</v>
      </c>
      <c r="K44" s="123">
        <v>3.5536903799999999</v>
      </c>
      <c r="L44" s="123">
        <v>1100.7053675300001</v>
      </c>
      <c r="M44" s="123">
        <v>319.28355481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2">
        <v>41579</v>
      </c>
      <c r="B45" s="123">
        <v>1095.9065011800001</v>
      </c>
      <c r="C45" s="123">
        <v>9.3460411800000003</v>
      </c>
      <c r="D45" s="123">
        <v>1.40699581</v>
      </c>
      <c r="E45" s="123">
        <v>0</v>
      </c>
      <c r="F45" s="123">
        <v>0.49863956999999998</v>
      </c>
      <c r="G45" s="123">
        <v>0.90835624000000004</v>
      </c>
      <c r="H45" s="123">
        <v>7.9390453699999997</v>
      </c>
      <c r="I45" s="123">
        <v>0</v>
      </c>
      <c r="J45" s="123">
        <v>4.43863976</v>
      </c>
      <c r="K45" s="123">
        <v>3.5004056100000001</v>
      </c>
      <c r="L45" s="123">
        <v>1086.5604599999999</v>
      </c>
      <c r="M45" s="123">
        <v>323.36511186000001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2">
        <v>41609</v>
      </c>
      <c r="B46" s="123">
        <v>1130.78453618</v>
      </c>
      <c r="C46" s="123">
        <v>9.1676347600000003</v>
      </c>
      <c r="D46" s="123">
        <v>1.34246756</v>
      </c>
      <c r="E46" s="123">
        <v>0</v>
      </c>
      <c r="F46" s="123">
        <v>0.47556762000000002</v>
      </c>
      <c r="G46" s="123">
        <v>0.86689994000000004</v>
      </c>
      <c r="H46" s="123">
        <v>7.8251672000000001</v>
      </c>
      <c r="I46" s="123">
        <v>0</v>
      </c>
      <c r="J46" s="123">
        <v>4.3433868799999997</v>
      </c>
      <c r="K46" s="123">
        <v>3.4817803199999999</v>
      </c>
      <c r="L46" s="123">
        <v>1121.6169014200002</v>
      </c>
      <c r="M46" s="123">
        <v>322.78506960999999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2">
        <v>41640</v>
      </c>
      <c r="B47" s="123">
        <v>1105.6218684200001</v>
      </c>
      <c r="C47" s="123">
        <v>8.5465263500000006</v>
      </c>
      <c r="D47" s="123">
        <v>1.2837929100000001</v>
      </c>
      <c r="E47" s="123">
        <v>0</v>
      </c>
      <c r="F47" s="123">
        <v>0.45211674000000002</v>
      </c>
      <c r="G47" s="123">
        <v>0.83167617000000005</v>
      </c>
      <c r="H47" s="123">
        <v>7.2627334399999999</v>
      </c>
      <c r="I47" s="123">
        <v>0</v>
      </c>
      <c r="J47" s="123">
        <v>3.85238762</v>
      </c>
      <c r="K47" s="123">
        <v>3.4103458199999999</v>
      </c>
      <c r="L47" s="123">
        <v>1097.07534207</v>
      </c>
      <c r="M47" s="123">
        <v>402.58346246000002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2">
        <v>41671</v>
      </c>
      <c r="B48" s="123">
        <v>1288.7162859600001</v>
      </c>
      <c r="C48" s="123">
        <v>10.18853421</v>
      </c>
      <c r="D48" s="123">
        <v>1.2329474</v>
      </c>
      <c r="E48" s="123">
        <v>0</v>
      </c>
      <c r="F48" s="123">
        <v>0.43801093000000002</v>
      </c>
      <c r="G48" s="123">
        <v>0.79493647000000001</v>
      </c>
      <c r="H48" s="123">
        <v>8.9555868099999998</v>
      </c>
      <c r="I48" s="123">
        <v>0</v>
      </c>
      <c r="J48" s="123">
        <v>4.7068117899999997</v>
      </c>
      <c r="K48" s="123">
        <v>4.2487750200000001</v>
      </c>
      <c r="L48" s="123">
        <v>1278.5277517499999</v>
      </c>
      <c r="M48" s="123">
        <v>478.26512332999999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2">
        <v>41699</v>
      </c>
      <c r="B49" s="123">
        <v>1334.71815272</v>
      </c>
      <c r="C49" s="123">
        <v>7.2653649099999997</v>
      </c>
      <c r="D49" s="123">
        <v>1.2093438400000001</v>
      </c>
      <c r="E49" s="123">
        <v>0</v>
      </c>
      <c r="F49" s="123">
        <v>0.42401854999999999</v>
      </c>
      <c r="G49" s="123">
        <v>0.78532528999999995</v>
      </c>
      <c r="H49" s="123">
        <v>6.0560210699999999</v>
      </c>
      <c r="I49" s="123">
        <v>0</v>
      </c>
      <c r="J49" s="123">
        <v>5.1064822000000003</v>
      </c>
      <c r="K49" s="123">
        <v>0.94953887000000003</v>
      </c>
      <c r="L49" s="123">
        <v>1327.45278781</v>
      </c>
      <c r="M49" s="123">
        <v>501.69813611000001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2">
        <v>41730</v>
      </c>
      <c r="B50" s="123">
        <v>1315.9558704599999</v>
      </c>
      <c r="C50" s="123">
        <v>7.3106479499999999</v>
      </c>
      <c r="D50" s="123">
        <v>1.16184661</v>
      </c>
      <c r="E50" s="123">
        <v>0</v>
      </c>
      <c r="F50" s="123">
        <v>0.40981279999999998</v>
      </c>
      <c r="G50" s="123">
        <v>0.75203381000000002</v>
      </c>
      <c r="H50" s="123">
        <v>6.1488013400000003</v>
      </c>
      <c r="I50" s="123">
        <v>0</v>
      </c>
      <c r="J50" s="123">
        <v>5.1560910599999996</v>
      </c>
      <c r="K50" s="123">
        <v>0.99271027999999994</v>
      </c>
      <c r="L50" s="123">
        <v>1308.6452225099999</v>
      </c>
      <c r="M50" s="123">
        <v>500.24971061000002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2">
        <v>41760</v>
      </c>
      <c r="B51" s="123">
        <v>1361.01802907</v>
      </c>
      <c r="C51" s="123">
        <v>7.1194180899999999</v>
      </c>
      <c r="D51" s="123">
        <v>1.0892913099999999</v>
      </c>
      <c r="E51" s="123">
        <v>0</v>
      </c>
      <c r="F51" s="123">
        <v>0.39554212999999999</v>
      </c>
      <c r="G51" s="123">
        <v>0.69374917999999997</v>
      </c>
      <c r="H51" s="123">
        <v>6.0301267799999998</v>
      </c>
      <c r="I51" s="123">
        <v>2.3588029999999999E-2</v>
      </c>
      <c r="J51" s="123">
        <v>5.06178186</v>
      </c>
      <c r="K51" s="123">
        <v>0.94475688999999996</v>
      </c>
      <c r="L51" s="123">
        <v>1353.8986109800001</v>
      </c>
      <c r="M51" s="123">
        <v>508.04294764000002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2">
        <v>41791</v>
      </c>
      <c r="B52" s="123">
        <v>1333.0321973600001</v>
      </c>
      <c r="C52" s="123">
        <v>6.8148914700000001</v>
      </c>
      <c r="D52" s="123">
        <v>1.07273467</v>
      </c>
      <c r="E52" s="123">
        <v>0</v>
      </c>
      <c r="F52" s="123">
        <v>0.38107779000000003</v>
      </c>
      <c r="G52" s="123">
        <v>0.69165688000000003</v>
      </c>
      <c r="H52" s="123">
        <v>5.7421568000000001</v>
      </c>
      <c r="I52" s="123">
        <v>0</v>
      </c>
      <c r="J52" s="123">
        <v>4.9244788799999997</v>
      </c>
      <c r="K52" s="123">
        <v>0.81767791999999995</v>
      </c>
      <c r="L52" s="123">
        <v>1326.21730589</v>
      </c>
      <c r="M52" s="123">
        <v>346.94349241999998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2">
        <v>41821</v>
      </c>
      <c r="B53" s="123">
        <v>1330.9044086500001</v>
      </c>
      <c r="C53" s="123">
        <v>6.6077794699999997</v>
      </c>
      <c r="D53" s="123">
        <v>1.0431290200000001</v>
      </c>
      <c r="E53" s="123">
        <v>0</v>
      </c>
      <c r="F53" s="123">
        <v>0.36650860000000002</v>
      </c>
      <c r="G53" s="123">
        <v>0.67662042</v>
      </c>
      <c r="H53" s="123">
        <v>5.5646504500000002</v>
      </c>
      <c r="I53" s="123">
        <v>0</v>
      </c>
      <c r="J53" s="123">
        <v>4.8011372300000001</v>
      </c>
      <c r="K53" s="123">
        <v>0.76351321999999999</v>
      </c>
      <c r="L53" s="123">
        <v>1324.2966291800001</v>
      </c>
      <c r="M53" s="123">
        <v>346.98167719999998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2">
        <v>41852</v>
      </c>
      <c r="B54" s="123">
        <v>1472.3585264200001</v>
      </c>
      <c r="C54" s="123">
        <v>6.9969983999999998</v>
      </c>
      <c r="D54" s="123">
        <v>1.02705979</v>
      </c>
      <c r="E54" s="123">
        <v>0</v>
      </c>
      <c r="F54" s="123">
        <v>0.35177566999999998</v>
      </c>
      <c r="G54" s="123">
        <v>0.67528412000000004</v>
      </c>
      <c r="H54" s="123">
        <v>5.9699386099999998</v>
      </c>
      <c r="I54" s="123">
        <v>0</v>
      </c>
      <c r="J54" s="123">
        <v>5.1358005000000002</v>
      </c>
      <c r="K54" s="123">
        <v>0.83413811000000004</v>
      </c>
      <c r="L54" s="123">
        <v>1465.3615280200002</v>
      </c>
      <c r="M54" s="123">
        <v>364.15540455000001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2">
        <v>41883</v>
      </c>
      <c r="B55" s="123">
        <v>1368.9628089</v>
      </c>
      <c r="C55" s="123">
        <v>6.2913477999999996</v>
      </c>
      <c r="D55" s="123">
        <v>0.99648937000000004</v>
      </c>
      <c r="E55" s="123">
        <v>0</v>
      </c>
      <c r="F55" s="123">
        <v>0.33683116000000002</v>
      </c>
      <c r="G55" s="123">
        <v>0.65965821000000002</v>
      </c>
      <c r="H55" s="123">
        <v>5.2948584299999997</v>
      </c>
      <c r="I55" s="123">
        <v>0</v>
      </c>
      <c r="J55" s="123">
        <v>4.5478782400000002</v>
      </c>
      <c r="K55" s="123">
        <v>0.74698019000000004</v>
      </c>
      <c r="L55" s="123">
        <v>1362.6714611</v>
      </c>
      <c r="M55" s="123">
        <v>358.70156730999997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2">
        <v>41913</v>
      </c>
      <c r="B56" s="123">
        <v>1388.83986852</v>
      </c>
      <c r="C56" s="123">
        <v>6.0695964</v>
      </c>
      <c r="D56" s="123">
        <v>0.98040713999999995</v>
      </c>
      <c r="E56" s="123">
        <v>0</v>
      </c>
      <c r="F56" s="123">
        <v>0.32178498999999999</v>
      </c>
      <c r="G56" s="123">
        <v>0.65862215000000002</v>
      </c>
      <c r="H56" s="123">
        <v>5.0891892600000004</v>
      </c>
      <c r="I56" s="123">
        <v>0</v>
      </c>
      <c r="J56" s="123">
        <v>4.3766534999999998</v>
      </c>
      <c r="K56" s="123">
        <v>0.71253575999999996</v>
      </c>
      <c r="L56" s="123">
        <v>1382.7702721199998</v>
      </c>
      <c r="M56" s="123">
        <v>367.82416755999998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2">
        <v>41944</v>
      </c>
      <c r="B57" s="123">
        <v>1543.61840532</v>
      </c>
      <c r="C57" s="123">
        <v>6.5837673600000004</v>
      </c>
      <c r="D57" s="123">
        <v>0.95821248999999997</v>
      </c>
      <c r="E57" s="123">
        <v>0</v>
      </c>
      <c r="F57" s="123">
        <v>0.31521263999999999</v>
      </c>
      <c r="G57" s="123">
        <v>0.64299985000000004</v>
      </c>
      <c r="H57" s="123">
        <v>5.6255548700000002</v>
      </c>
      <c r="I57" s="123">
        <v>0</v>
      </c>
      <c r="J57" s="123">
        <v>4.8032874799999998</v>
      </c>
      <c r="K57" s="123">
        <v>0.82226739000000004</v>
      </c>
      <c r="L57" s="123">
        <v>1537.0346379600001</v>
      </c>
      <c r="M57" s="123">
        <v>455.66261827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2">
        <v>41974</v>
      </c>
      <c r="B58" s="123">
        <v>1585.3816435000001</v>
      </c>
      <c r="C58" s="123">
        <v>6.5269993700000004</v>
      </c>
      <c r="D58" s="123">
        <v>0.92660326000000004</v>
      </c>
      <c r="E58" s="123">
        <v>0</v>
      </c>
      <c r="F58" s="123">
        <v>0.29164432000000001</v>
      </c>
      <c r="G58" s="123">
        <v>0.63495893999999997</v>
      </c>
      <c r="H58" s="123">
        <v>5.6003961100000001</v>
      </c>
      <c r="I58" s="123">
        <v>0</v>
      </c>
      <c r="J58" s="123">
        <v>4.7714390699999996</v>
      </c>
      <c r="K58" s="123">
        <v>0.82895704000000003</v>
      </c>
      <c r="L58" s="123">
        <v>1578.85464413</v>
      </c>
      <c r="M58" s="123">
        <v>445.99627177000002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2">
        <v>42005</v>
      </c>
      <c r="B59" s="123">
        <v>1583.7156664300001</v>
      </c>
      <c r="C59" s="123">
        <v>6.58186859</v>
      </c>
      <c r="D59" s="123">
        <v>1.3738033599999999</v>
      </c>
      <c r="E59" s="123">
        <v>0</v>
      </c>
      <c r="F59" s="123">
        <v>0.26859565000000002</v>
      </c>
      <c r="G59" s="123">
        <v>1.10520771</v>
      </c>
      <c r="H59" s="123">
        <v>5.2080652299999999</v>
      </c>
      <c r="I59" s="123">
        <v>0</v>
      </c>
      <c r="J59" s="123">
        <v>4.3814010799999998</v>
      </c>
      <c r="K59" s="123">
        <v>0.82666415000000004</v>
      </c>
      <c r="L59" s="123">
        <v>1577.1337978399999</v>
      </c>
      <c r="M59" s="123">
        <v>445.85495241000001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2">
        <v>42036</v>
      </c>
      <c r="B60" s="123">
        <v>2064.4461299599998</v>
      </c>
      <c r="C60" s="123">
        <v>9.5644791500000004</v>
      </c>
      <c r="D60" s="123">
        <v>1.33562939</v>
      </c>
      <c r="E60" s="123">
        <v>0</v>
      </c>
      <c r="F60" s="123">
        <v>0.26256152999999999</v>
      </c>
      <c r="G60" s="123">
        <v>1.0730678600000001</v>
      </c>
      <c r="H60" s="123">
        <v>8.2288497599999992</v>
      </c>
      <c r="I60" s="123">
        <v>0</v>
      </c>
      <c r="J60" s="123">
        <v>6.8434973000000001</v>
      </c>
      <c r="K60" s="123">
        <v>1.38535246</v>
      </c>
      <c r="L60" s="123">
        <v>2054.8816508100003</v>
      </c>
      <c r="M60" s="123">
        <v>393.81398840999998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2">
        <v>42064</v>
      </c>
      <c r="B61" s="123">
        <v>1799.1703486500001</v>
      </c>
      <c r="C61" s="123">
        <v>7.6486018400000004</v>
      </c>
      <c r="D61" s="123">
        <v>1.2805257000000001</v>
      </c>
      <c r="E61" s="123">
        <v>0</v>
      </c>
      <c r="F61" s="123">
        <v>0.23687625000000001</v>
      </c>
      <c r="G61" s="123">
        <v>1.04364945</v>
      </c>
      <c r="H61" s="123">
        <v>6.3680761400000003</v>
      </c>
      <c r="I61" s="123">
        <v>0</v>
      </c>
      <c r="J61" s="123">
        <v>5.2574302399999997</v>
      </c>
      <c r="K61" s="123">
        <v>1.1106459</v>
      </c>
      <c r="L61" s="123">
        <v>1791.52174681</v>
      </c>
      <c r="M61" s="123">
        <v>346.23512811000001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2">
        <v>42095</v>
      </c>
      <c r="B62" s="123">
        <v>1654.2261047500001</v>
      </c>
      <c r="C62" s="123">
        <v>6.2914475100000002</v>
      </c>
      <c r="D62" s="123">
        <v>1.22648439</v>
      </c>
      <c r="E62" s="123">
        <v>0</v>
      </c>
      <c r="F62" s="123">
        <v>0.22106587999999999</v>
      </c>
      <c r="G62" s="123">
        <v>1.0054185099999999</v>
      </c>
      <c r="H62" s="123">
        <v>5.0649631199999998</v>
      </c>
      <c r="I62" s="123">
        <v>0</v>
      </c>
      <c r="J62" s="123">
        <v>4.09866683</v>
      </c>
      <c r="K62" s="123">
        <v>0.96629628999999995</v>
      </c>
      <c r="L62" s="123">
        <v>1647.93465724</v>
      </c>
      <c r="M62" s="123">
        <v>339.37300995999999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2">
        <v>42125</v>
      </c>
      <c r="B63" s="123">
        <v>1503.8423679099999</v>
      </c>
      <c r="C63" s="123">
        <v>5.56103171</v>
      </c>
      <c r="D63" s="123">
        <v>1.16800002</v>
      </c>
      <c r="E63" s="123">
        <v>0</v>
      </c>
      <c r="F63" s="123">
        <v>0.20532476</v>
      </c>
      <c r="G63" s="123">
        <v>0.96267526000000003</v>
      </c>
      <c r="H63" s="123">
        <v>4.3930316899999999</v>
      </c>
      <c r="I63" s="123">
        <v>0</v>
      </c>
      <c r="J63" s="123">
        <v>3.4586963399999999</v>
      </c>
      <c r="K63" s="123">
        <v>0.93433535000000001</v>
      </c>
      <c r="L63" s="123">
        <v>1498.2813361999999</v>
      </c>
      <c r="M63" s="123">
        <v>336.07395936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2">
        <v>42156</v>
      </c>
      <c r="B64" s="123">
        <v>1515.6467584300001</v>
      </c>
      <c r="C64" s="123">
        <v>46.024231919999998</v>
      </c>
      <c r="D64" s="123">
        <v>42.13431147</v>
      </c>
      <c r="E64" s="123">
        <v>0</v>
      </c>
      <c r="F64" s="123">
        <v>41.19460256</v>
      </c>
      <c r="G64" s="123">
        <v>0.93970891000000001</v>
      </c>
      <c r="H64" s="123">
        <v>3.88992045</v>
      </c>
      <c r="I64" s="123">
        <v>0</v>
      </c>
      <c r="J64" s="123">
        <v>2.9636784299999999</v>
      </c>
      <c r="K64" s="123">
        <v>0.92624202</v>
      </c>
      <c r="L64" s="123">
        <v>1469.6225265100002</v>
      </c>
      <c r="M64" s="123">
        <v>332.60817178000002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2">
        <v>42186</v>
      </c>
      <c r="B65" s="123">
        <v>1604.21208226</v>
      </c>
      <c r="C65" s="123">
        <v>44.638344570000001</v>
      </c>
      <c r="D65" s="123">
        <v>41.783078600000003</v>
      </c>
      <c r="E65" s="123">
        <v>0</v>
      </c>
      <c r="F65" s="123">
        <v>40.87952104</v>
      </c>
      <c r="G65" s="123">
        <v>0.90355755999999998</v>
      </c>
      <c r="H65" s="123">
        <v>2.85526597</v>
      </c>
      <c r="I65" s="123">
        <v>0</v>
      </c>
      <c r="J65" s="123">
        <v>2.1357131599999999</v>
      </c>
      <c r="K65" s="123">
        <v>0.71955281000000004</v>
      </c>
      <c r="L65" s="123">
        <v>1559.5737376899999</v>
      </c>
      <c r="M65" s="123">
        <v>332.88632121000001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2">
        <v>42217</v>
      </c>
      <c r="B66" s="123">
        <v>1552.0416800099999</v>
      </c>
      <c r="C66" s="123">
        <v>43.231464260000003</v>
      </c>
      <c r="D66" s="123">
        <v>41.360462480000002</v>
      </c>
      <c r="E66" s="123">
        <v>0</v>
      </c>
      <c r="F66" s="123">
        <v>40.486535189999998</v>
      </c>
      <c r="G66" s="123">
        <v>0.87392729000000002</v>
      </c>
      <c r="H66" s="123">
        <v>1.8710017800000001</v>
      </c>
      <c r="I66" s="123">
        <v>0</v>
      </c>
      <c r="J66" s="123">
        <v>1.1650999200000001</v>
      </c>
      <c r="K66" s="123">
        <v>0.70590185999999999</v>
      </c>
      <c r="L66" s="123">
        <v>1508.8102157500002</v>
      </c>
      <c r="M66" s="123">
        <v>360.47106384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2">
        <v>42248</v>
      </c>
      <c r="B67" s="123">
        <v>1544.5951099700001</v>
      </c>
      <c r="C67" s="123">
        <v>42.33576103</v>
      </c>
      <c r="D67" s="123">
        <v>41.30883025</v>
      </c>
      <c r="E67" s="123">
        <v>0</v>
      </c>
      <c r="F67" s="123">
        <v>40.457718499999999</v>
      </c>
      <c r="G67" s="123">
        <v>0.85111174999999994</v>
      </c>
      <c r="H67" s="123">
        <v>1.02693078</v>
      </c>
      <c r="I67" s="123">
        <v>0</v>
      </c>
      <c r="J67" s="123">
        <v>0.30909545999999999</v>
      </c>
      <c r="K67" s="123">
        <v>0.71783532000000005</v>
      </c>
      <c r="L67" s="123">
        <v>1502.2593489399999</v>
      </c>
      <c r="M67" s="123">
        <v>367.37533364000001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2">
        <v>42278</v>
      </c>
      <c r="B68" s="123">
        <v>1781.6300584200001</v>
      </c>
      <c r="C68" s="123">
        <v>41.815018799999997</v>
      </c>
      <c r="D68" s="123">
        <v>41.050698160000003</v>
      </c>
      <c r="E68" s="123">
        <v>0</v>
      </c>
      <c r="F68" s="123">
        <v>40.235747019999998</v>
      </c>
      <c r="G68" s="123">
        <v>0.81495114000000002</v>
      </c>
      <c r="H68" s="123">
        <v>0.76432064</v>
      </c>
      <c r="I68" s="123">
        <v>0</v>
      </c>
      <c r="J68" s="123">
        <v>0</v>
      </c>
      <c r="K68" s="123">
        <v>0.76432064</v>
      </c>
      <c r="L68" s="123">
        <v>1739.8150396200001</v>
      </c>
      <c r="M68" s="123">
        <v>383.90914027999997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2">
        <v>42309</v>
      </c>
      <c r="B69" s="123">
        <v>1674.07232991</v>
      </c>
      <c r="C69" s="123">
        <v>41.651560590000003</v>
      </c>
      <c r="D69" s="123">
        <v>40.783641170000003</v>
      </c>
      <c r="E69" s="123">
        <v>0</v>
      </c>
      <c r="F69" s="123">
        <v>39.998613169999999</v>
      </c>
      <c r="G69" s="123">
        <v>0.78502799999999995</v>
      </c>
      <c r="H69" s="123">
        <v>0.86791942</v>
      </c>
      <c r="I69" s="123">
        <v>0</v>
      </c>
      <c r="J69" s="123">
        <v>0</v>
      </c>
      <c r="K69" s="123">
        <v>0.86791942</v>
      </c>
      <c r="L69" s="123">
        <v>1632.4207693199999</v>
      </c>
      <c r="M69" s="123">
        <v>400.50892894999998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2">
        <v>42339</v>
      </c>
      <c r="B70" s="123">
        <v>1659.4880819099999</v>
      </c>
      <c r="C70" s="123">
        <v>41.44952284</v>
      </c>
      <c r="D70" s="123">
        <v>40.564802819999997</v>
      </c>
      <c r="E70" s="123">
        <v>0</v>
      </c>
      <c r="F70" s="123">
        <v>39.761188959999998</v>
      </c>
      <c r="G70" s="123">
        <v>0.80361386000000001</v>
      </c>
      <c r="H70" s="123">
        <v>0.88472002000000005</v>
      </c>
      <c r="I70" s="123">
        <v>0</v>
      </c>
      <c r="J70" s="123">
        <v>0</v>
      </c>
      <c r="K70" s="123">
        <v>0.88472002000000005</v>
      </c>
      <c r="L70" s="123">
        <v>1618.03855907</v>
      </c>
      <c r="M70" s="123">
        <v>486.50877779000001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2">
        <v>42370</v>
      </c>
      <c r="B71" s="123">
        <v>1679.13660336</v>
      </c>
      <c r="C71" s="123">
        <v>41.030990180000003</v>
      </c>
      <c r="D71" s="123">
        <v>40.295924200000002</v>
      </c>
      <c r="E71" s="123">
        <v>0</v>
      </c>
      <c r="F71" s="123">
        <v>39.521936830000001</v>
      </c>
      <c r="G71" s="123">
        <v>0.77398736999999995</v>
      </c>
      <c r="H71" s="123">
        <v>0.73506598000000001</v>
      </c>
      <c r="I71" s="123">
        <v>0</v>
      </c>
      <c r="J71" s="123">
        <v>0</v>
      </c>
      <c r="K71" s="123">
        <v>0.73506598000000001</v>
      </c>
      <c r="L71" s="123">
        <v>1638.1056131799999</v>
      </c>
      <c r="M71" s="123">
        <v>398.94653273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2">
        <v>42401</v>
      </c>
      <c r="B72" s="123">
        <v>1720.7575794100001</v>
      </c>
      <c r="C72" s="123">
        <v>40.7263989</v>
      </c>
      <c r="D72" s="123">
        <v>39.992701459999999</v>
      </c>
      <c r="E72" s="123">
        <v>0</v>
      </c>
      <c r="F72" s="123">
        <v>39.248874540000003</v>
      </c>
      <c r="G72" s="123">
        <v>0.74382691999999995</v>
      </c>
      <c r="H72" s="123">
        <v>0.73369744000000003</v>
      </c>
      <c r="I72" s="123">
        <v>0</v>
      </c>
      <c r="J72" s="123">
        <v>0</v>
      </c>
      <c r="K72" s="123">
        <v>0.73369744000000003</v>
      </c>
      <c r="L72" s="123">
        <v>1680.03118051</v>
      </c>
      <c r="M72" s="123">
        <v>421.41101007999998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2">
        <v>42430</v>
      </c>
      <c r="B73" s="123">
        <v>1700.0729186399999</v>
      </c>
      <c r="C73" s="123">
        <v>40.882668449999997</v>
      </c>
      <c r="D73" s="123">
        <v>40.19877177</v>
      </c>
      <c r="E73" s="123">
        <v>0</v>
      </c>
      <c r="F73" s="123">
        <v>39.641001719999998</v>
      </c>
      <c r="G73" s="123">
        <v>0.55777005000000002</v>
      </c>
      <c r="H73" s="123">
        <v>0.68389668000000003</v>
      </c>
      <c r="I73" s="123">
        <v>0</v>
      </c>
      <c r="J73" s="123">
        <v>0</v>
      </c>
      <c r="K73" s="123">
        <v>0.68389668000000003</v>
      </c>
      <c r="L73" s="123">
        <v>1659.1902501899999</v>
      </c>
      <c r="M73" s="123">
        <v>498.77032072999998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2">
        <v>42461</v>
      </c>
      <c r="B74" s="123">
        <v>1667.0389888499999</v>
      </c>
      <c r="C74" s="123">
        <v>41.17817324</v>
      </c>
      <c r="D74" s="123">
        <v>40.57467381</v>
      </c>
      <c r="E74" s="123">
        <v>0</v>
      </c>
      <c r="F74" s="123">
        <v>40.024200550000003</v>
      </c>
      <c r="G74" s="123">
        <v>0.55047325999999996</v>
      </c>
      <c r="H74" s="123">
        <v>0.60349942999999995</v>
      </c>
      <c r="I74" s="123">
        <v>0</v>
      </c>
      <c r="J74" s="123">
        <v>0</v>
      </c>
      <c r="K74" s="123">
        <v>0.60349942999999995</v>
      </c>
      <c r="L74" s="123">
        <v>1625.8608156100001</v>
      </c>
      <c r="M74" s="123">
        <v>504.27458722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2">
        <v>42491</v>
      </c>
      <c r="B75" s="123">
        <v>1635.4472516400001</v>
      </c>
      <c r="C75" s="123">
        <v>1.22736358</v>
      </c>
      <c r="D75" s="123">
        <v>0.66647354000000003</v>
      </c>
      <c r="E75" s="123">
        <v>0</v>
      </c>
      <c r="F75" s="123">
        <v>0.12291362</v>
      </c>
      <c r="G75" s="123">
        <v>0.54355991999999997</v>
      </c>
      <c r="H75" s="123">
        <v>0.56089003999999998</v>
      </c>
      <c r="I75" s="123">
        <v>0</v>
      </c>
      <c r="J75" s="123">
        <v>0</v>
      </c>
      <c r="K75" s="123">
        <v>0.56089003999999998</v>
      </c>
      <c r="L75" s="123">
        <v>1634.2198880599999</v>
      </c>
      <c r="M75" s="123">
        <v>463.18121203999999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2">
        <v>42522</v>
      </c>
      <c r="B76" s="123">
        <v>1646.7949280400001</v>
      </c>
      <c r="C76" s="123">
        <v>1.1463405600000001</v>
      </c>
      <c r="D76" s="123">
        <v>0.64571038000000003</v>
      </c>
      <c r="E76" s="123">
        <v>0</v>
      </c>
      <c r="F76" s="123">
        <v>0.11643843</v>
      </c>
      <c r="G76" s="123">
        <v>0.52927195000000005</v>
      </c>
      <c r="H76" s="123">
        <v>0.50063018000000004</v>
      </c>
      <c r="I76" s="123">
        <v>0</v>
      </c>
      <c r="J76" s="123">
        <v>0</v>
      </c>
      <c r="K76" s="123">
        <v>0.50063018000000004</v>
      </c>
      <c r="L76" s="123">
        <v>1645.6485874800001</v>
      </c>
      <c r="M76" s="123">
        <v>476.10487363999988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2">
        <v>42552</v>
      </c>
      <c r="B77" s="123">
        <v>1652.6267393999999</v>
      </c>
      <c r="C77" s="123">
        <v>6.81257482</v>
      </c>
      <c r="D77" s="123">
        <v>6.3662500500000014</v>
      </c>
      <c r="E77" s="123">
        <v>0</v>
      </c>
      <c r="F77" s="123">
        <v>5.8439346300000006</v>
      </c>
      <c r="G77" s="123">
        <v>0.52231541999999997</v>
      </c>
      <c r="H77" s="123">
        <v>0.44632477000000009</v>
      </c>
      <c r="I77" s="123">
        <v>0</v>
      </c>
      <c r="J77" s="123">
        <v>0</v>
      </c>
      <c r="K77" s="123">
        <v>0.44632477000000009</v>
      </c>
      <c r="L77" s="123">
        <v>1645.814164579999</v>
      </c>
      <c r="M77" s="123">
        <v>597.47913758999982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2">
        <v>42583</v>
      </c>
      <c r="B78" s="123">
        <v>1741.43726251</v>
      </c>
      <c r="C78" s="123">
        <v>6.6504097600000014</v>
      </c>
      <c r="D78" s="123">
        <v>6.2542470700000008</v>
      </c>
      <c r="E78" s="123">
        <v>0</v>
      </c>
      <c r="F78" s="123">
        <v>5.7390132500000002</v>
      </c>
      <c r="G78" s="123">
        <v>0.51523382000000018</v>
      </c>
      <c r="H78" s="123">
        <v>0.3961626900000001</v>
      </c>
      <c r="I78" s="123">
        <v>0</v>
      </c>
      <c r="J78" s="123">
        <v>0</v>
      </c>
      <c r="K78" s="123">
        <v>0.3961626900000001</v>
      </c>
      <c r="L78" s="123">
        <v>1734.7868527499988</v>
      </c>
      <c r="M78" s="123">
        <v>631.16841539000018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2">
        <v>42614</v>
      </c>
      <c r="B79" s="123">
        <v>1747.9277380599999</v>
      </c>
      <c r="C79" s="123">
        <v>6.4840268700000001</v>
      </c>
      <c r="D79" s="123">
        <v>6.14870202</v>
      </c>
      <c r="E79" s="123">
        <v>0</v>
      </c>
      <c r="F79" s="123">
        <v>5.6407618700000004</v>
      </c>
      <c r="G79" s="123">
        <v>0.50794015000000003</v>
      </c>
      <c r="H79" s="123">
        <v>0.33532485000000001</v>
      </c>
      <c r="I79" s="123">
        <v>0</v>
      </c>
      <c r="J79" s="123">
        <v>0</v>
      </c>
      <c r="K79" s="123">
        <v>0.33532485000000001</v>
      </c>
      <c r="L79" s="123">
        <v>1741.4437111899999</v>
      </c>
      <c r="M79" s="123">
        <v>643.36314231000006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2">
        <v>42644</v>
      </c>
      <c r="B80" s="123">
        <v>1843.3112099499999</v>
      </c>
      <c r="C80" s="123">
        <v>6.3382046900000004</v>
      </c>
      <c r="D80" s="123">
        <v>6.0435242699999998</v>
      </c>
      <c r="E80" s="123">
        <v>0</v>
      </c>
      <c r="F80" s="123">
        <v>5.5424825599999998</v>
      </c>
      <c r="G80" s="123">
        <v>0.50104170999999997</v>
      </c>
      <c r="H80" s="123">
        <v>0.29468042</v>
      </c>
      <c r="I80" s="123">
        <v>0</v>
      </c>
      <c r="J80" s="123">
        <v>0</v>
      </c>
      <c r="K80" s="123">
        <v>0.29468042</v>
      </c>
      <c r="L80" s="123">
        <v>1836.97300526</v>
      </c>
      <c r="M80" s="123">
        <v>599.70137448000003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2">
        <v>42675</v>
      </c>
      <c r="B81" s="123">
        <v>1855.0769560399999</v>
      </c>
      <c r="C81" s="123">
        <v>6.17762177</v>
      </c>
      <c r="D81" s="123">
        <v>5.9380277599999998</v>
      </c>
      <c r="E81" s="123">
        <v>0</v>
      </c>
      <c r="F81" s="123">
        <v>5.44427971</v>
      </c>
      <c r="G81" s="123">
        <v>0.49374804999999999</v>
      </c>
      <c r="H81" s="123">
        <v>0.23959401</v>
      </c>
      <c r="I81" s="123">
        <v>0</v>
      </c>
      <c r="J81" s="123">
        <v>0</v>
      </c>
      <c r="K81" s="123">
        <v>0.23959401</v>
      </c>
      <c r="L81" s="123">
        <v>1848.8993342699998</v>
      </c>
      <c r="M81" s="123">
        <v>620.91010359999996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2">
        <v>42705</v>
      </c>
      <c r="B82" s="123">
        <v>1959.67119007</v>
      </c>
      <c r="C82" s="123">
        <v>6.03374393</v>
      </c>
      <c r="D82" s="123">
        <v>5.8359464799999996</v>
      </c>
      <c r="E82" s="123">
        <v>0</v>
      </c>
      <c r="F82" s="123">
        <v>5.34907545</v>
      </c>
      <c r="G82" s="123">
        <v>0.48687102999999998</v>
      </c>
      <c r="H82" s="123">
        <v>0.19779745000000001</v>
      </c>
      <c r="I82" s="123">
        <v>0</v>
      </c>
      <c r="J82" s="123">
        <v>0</v>
      </c>
      <c r="K82" s="123">
        <v>0.19779745000000001</v>
      </c>
      <c r="L82" s="123">
        <v>1953.6374461400001</v>
      </c>
      <c r="M82" s="123">
        <v>612.13192934999995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2">
        <v>42736</v>
      </c>
      <c r="B83" s="123">
        <v>1945.0174278100001</v>
      </c>
      <c r="C83" s="123">
        <v>5.72762438</v>
      </c>
      <c r="D83" s="123">
        <v>5.72762438</v>
      </c>
      <c r="E83" s="123">
        <v>0</v>
      </c>
      <c r="F83" s="123">
        <v>5.2478493300000002</v>
      </c>
      <c r="G83" s="123">
        <v>0.47977504999999998</v>
      </c>
      <c r="H83" s="123">
        <v>0</v>
      </c>
      <c r="I83" s="123">
        <v>0</v>
      </c>
      <c r="J83" s="123">
        <v>0</v>
      </c>
      <c r="K83" s="123">
        <v>0</v>
      </c>
      <c r="L83" s="123">
        <v>1939.2898034299999</v>
      </c>
      <c r="M83" s="123">
        <v>584.81648695000001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2">
        <v>42767</v>
      </c>
      <c r="B84" s="123">
        <v>1933.2775545500001</v>
      </c>
      <c r="C84" s="123">
        <v>5.6219339599999998</v>
      </c>
      <c r="D84" s="123">
        <v>5.6219339599999998</v>
      </c>
      <c r="E84" s="123">
        <v>0</v>
      </c>
      <c r="F84" s="123">
        <v>5.1498290300000003</v>
      </c>
      <c r="G84" s="123">
        <v>0.47210492999999998</v>
      </c>
      <c r="H84" s="123">
        <v>0</v>
      </c>
      <c r="I84" s="123">
        <v>0</v>
      </c>
      <c r="J84" s="123">
        <v>0</v>
      </c>
      <c r="K84" s="123">
        <v>0</v>
      </c>
      <c r="L84" s="123">
        <v>1927.6556205900001</v>
      </c>
      <c r="M84" s="123">
        <v>634.80721382000002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2">
        <v>42795</v>
      </c>
      <c r="B85" s="123">
        <v>1953.8369163699999</v>
      </c>
      <c r="C85" s="123">
        <v>7.2372227000000002</v>
      </c>
      <c r="D85" s="123">
        <v>5.5172628799999996</v>
      </c>
      <c r="E85" s="123">
        <v>0</v>
      </c>
      <c r="F85" s="123">
        <v>5.0516795300000004</v>
      </c>
      <c r="G85" s="123">
        <v>0.46558335000000001</v>
      </c>
      <c r="H85" s="123">
        <v>1.7199598199999999</v>
      </c>
      <c r="I85" s="123">
        <v>0</v>
      </c>
      <c r="J85" s="123">
        <v>1.7199598199999999</v>
      </c>
      <c r="K85" s="123">
        <v>0</v>
      </c>
      <c r="L85" s="123">
        <v>1946.5996936699999</v>
      </c>
      <c r="M85" s="123">
        <v>637.52239594000002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2">
        <v>42826</v>
      </c>
      <c r="B86" s="123">
        <v>2009.8035200899999</v>
      </c>
      <c r="C86" s="123">
        <v>7.5901557799999999</v>
      </c>
      <c r="D86" s="123">
        <v>5.2951827500000004</v>
      </c>
      <c r="E86" s="123">
        <v>0</v>
      </c>
      <c r="F86" s="123">
        <v>4.8368752800000001</v>
      </c>
      <c r="G86" s="123">
        <v>0.45830746999999999</v>
      </c>
      <c r="H86" s="123">
        <v>2.29497303</v>
      </c>
      <c r="I86" s="123">
        <v>0</v>
      </c>
      <c r="J86" s="123">
        <v>2.29497303</v>
      </c>
      <c r="K86" s="123">
        <v>0</v>
      </c>
      <c r="L86" s="123">
        <v>2002.2133643100001</v>
      </c>
      <c r="M86" s="123">
        <v>666.27141101999996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2">
        <v>42856</v>
      </c>
      <c r="B87" s="123">
        <v>1971.8918706100001</v>
      </c>
      <c r="C87" s="123">
        <v>8.1162353800000009</v>
      </c>
      <c r="D87" s="123">
        <v>5.1891631299999998</v>
      </c>
      <c r="E87" s="123">
        <v>0</v>
      </c>
      <c r="F87" s="123">
        <v>4.7377691400000002</v>
      </c>
      <c r="G87" s="123">
        <v>0.45139399000000002</v>
      </c>
      <c r="H87" s="123">
        <v>2.9270722500000002</v>
      </c>
      <c r="I87" s="123">
        <v>0</v>
      </c>
      <c r="J87" s="123">
        <v>2.9270722500000002</v>
      </c>
      <c r="K87" s="123">
        <v>0</v>
      </c>
      <c r="L87" s="123">
        <v>1963.77563523</v>
      </c>
      <c r="M87" s="123">
        <v>582.79294111000002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2">
        <v>42887</v>
      </c>
      <c r="B88" s="123">
        <v>2016.18876802</v>
      </c>
      <c r="C88" s="123">
        <v>8.64519342</v>
      </c>
      <c r="D88" s="123">
        <v>5.0878813699999998</v>
      </c>
      <c r="E88" s="123">
        <v>0</v>
      </c>
      <c r="F88" s="123">
        <v>4.6437602099999999</v>
      </c>
      <c r="G88" s="123">
        <v>0.44412116000000001</v>
      </c>
      <c r="H88" s="123">
        <v>3.5573120500000002</v>
      </c>
      <c r="I88" s="123">
        <v>0.59588308000000001</v>
      </c>
      <c r="J88" s="123">
        <v>2.96142897</v>
      </c>
      <c r="K88" s="123">
        <v>0</v>
      </c>
      <c r="L88" s="123">
        <v>2007.5435746000001</v>
      </c>
      <c r="M88" s="123">
        <v>680.12067367999998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2">
        <v>42917</v>
      </c>
      <c r="B89" s="123">
        <v>2128.7168007499999</v>
      </c>
      <c r="C89" s="123">
        <v>8.5129870400000005</v>
      </c>
      <c r="D89" s="123">
        <v>4.9870144600000001</v>
      </c>
      <c r="E89" s="123">
        <v>0</v>
      </c>
      <c r="F89" s="123">
        <v>4.5498098799999998</v>
      </c>
      <c r="G89" s="123">
        <v>0.43720458000000001</v>
      </c>
      <c r="H89" s="123">
        <v>3.5259725799999999</v>
      </c>
      <c r="I89" s="123">
        <v>0.50361140000000004</v>
      </c>
      <c r="J89" s="123">
        <v>3.0223611799999999</v>
      </c>
      <c r="K89" s="123">
        <v>0</v>
      </c>
      <c r="L89" s="123">
        <v>2120.2038137099998</v>
      </c>
      <c r="M89" s="123">
        <v>495.73561165000001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2">
        <v>42948</v>
      </c>
      <c r="B90" s="123">
        <v>2171.2725238200001</v>
      </c>
      <c r="C90" s="123">
        <v>9.0066181200000006</v>
      </c>
      <c r="D90" s="123">
        <v>5.5874943200000002</v>
      </c>
      <c r="E90" s="123">
        <v>0</v>
      </c>
      <c r="F90" s="123">
        <v>4.45583537</v>
      </c>
      <c r="G90" s="123">
        <v>1.1316589500000001</v>
      </c>
      <c r="H90" s="123">
        <v>3.4191237999999999</v>
      </c>
      <c r="I90" s="123">
        <v>0.38805405999999998</v>
      </c>
      <c r="J90" s="123">
        <v>3.03106974</v>
      </c>
      <c r="K90" s="123">
        <v>0</v>
      </c>
      <c r="L90" s="123">
        <v>2162.2659057000001</v>
      </c>
      <c r="M90" s="123">
        <v>780.01983610000002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2">
        <v>42979</v>
      </c>
      <c r="B91" s="123">
        <v>2259.9341745400002</v>
      </c>
      <c r="C91" s="123">
        <v>8.8729460499999995</v>
      </c>
      <c r="D91" s="123">
        <v>5.4814369300000001</v>
      </c>
      <c r="E91" s="123">
        <v>0</v>
      </c>
      <c r="F91" s="123">
        <v>4.3641033199999999</v>
      </c>
      <c r="G91" s="123">
        <v>1.11733361</v>
      </c>
      <c r="H91" s="123">
        <v>3.3915091199999998</v>
      </c>
      <c r="I91" s="123">
        <v>0.28414447999999998</v>
      </c>
      <c r="J91" s="123">
        <v>3.1073646400000001</v>
      </c>
      <c r="K91" s="123">
        <v>0</v>
      </c>
      <c r="L91" s="123">
        <v>2251.0612284899998</v>
      </c>
      <c r="M91" s="123">
        <v>532.08104619999995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2">
        <v>43009</v>
      </c>
      <c r="B92" s="123">
        <v>2245.14667887</v>
      </c>
      <c r="C92" s="123">
        <v>8.6469622699999995</v>
      </c>
      <c r="D92" s="123">
        <v>5.3781596599999997</v>
      </c>
      <c r="E92" s="123">
        <v>0</v>
      </c>
      <c r="F92" s="123">
        <v>4.2677307600000001</v>
      </c>
      <c r="G92" s="123">
        <v>1.1104289000000001</v>
      </c>
      <c r="H92" s="123">
        <v>3.2688026099999998</v>
      </c>
      <c r="I92" s="123">
        <v>0.17002110000000001</v>
      </c>
      <c r="J92" s="123">
        <v>3.0987815099999998</v>
      </c>
      <c r="K92" s="123">
        <v>0</v>
      </c>
      <c r="L92" s="123">
        <v>2236.4997165999998</v>
      </c>
      <c r="M92" s="123">
        <v>517.97973610999998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2">
        <v>43040</v>
      </c>
      <c r="B93" s="123">
        <v>2276.1583456399999</v>
      </c>
      <c r="C93" s="123">
        <v>8.4190711100000009</v>
      </c>
      <c r="D93" s="123">
        <v>5.1826633199999996</v>
      </c>
      <c r="E93" s="123">
        <v>0</v>
      </c>
      <c r="F93" s="123">
        <v>4.0794983699999996</v>
      </c>
      <c r="G93" s="123">
        <v>1.10316495</v>
      </c>
      <c r="H93" s="123">
        <v>3.2364077899999999</v>
      </c>
      <c r="I93" s="123">
        <v>5.8163199999999998E-2</v>
      </c>
      <c r="J93" s="123">
        <v>3.1782445899999998</v>
      </c>
      <c r="K93" s="123">
        <v>0</v>
      </c>
      <c r="L93" s="123">
        <v>2267.7392745299999</v>
      </c>
      <c r="M93" s="123">
        <v>891.26734706000002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2">
        <v>43070</v>
      </c>
      <c r="B94" s="123">
        <v>2465.2749514000002</v>
      </c>
      <c r="C94" s="123">
        <v>7.6258211100000004</v>
      </c>
      <c r="D94" s="123">
        <v>4.3550284599999998</v>
      </c>
      <c r="E94" s="123">
        <v>0</v>
      </c>
      <c r="F94" s="123">
        <v>3.9870947999999999</v>
      </c>
      <c r="G94" s="123">
        <v>0.36793366</v>
      </c>
      <c r="H94" s="123">
        <v>3.2707926500000002</v>
      </c>
      <c r="I94" s="123">
        <v>0</v>
      </c>
      <c r="J94" s="123">
        <v>3.2707926500000002</v>
      </c>
      <c r="K94" s="123">
        <v>0</v>
      </c>
      <c r="L94" s="123">
        <v>2457.6491302899999</v>
      </c>
      <c r="M94" s="123">
        <v>1103.0574426600001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2">
        <v>43101</v>
      </c>
      <c r="B95" s="123">
        <v>2546.5310967</v>
      </c>
      <c r="C95" s="123">
        <v>30.097970289999999</v>
      </c>
      <c r="D95" s="123">
        <v>10.44738173</v>
      </c>
      <c r="E95" s="123">
        <v>4.0520767200000005</v>
      </c>
      <c r="F95" s="123">
        <v>6.0014591899999994</v>
      </c>
      <c r="G95" s="123">
        <v>0.39384581999999996</v>
      </c>
      <c r="H95" s="123">
        <v>19.650588559999999</v>
      </c>
      <c r="I95" s="123">
        <v>16.38019529</v>
      </c>
      <c r="J95" s="123">
        <v>3.2703932699999996</v>
      </c>
      <c r="K95" s="123">
        <v>0</v>
      </c>
      <c r="L95" s="123">
        <v>2516.4331264100001</v>
      </c>
      <c r="M95" s="123">
        <v>707.30650332000005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2">
        <v>43132</v>
      </c>
      <c r="B96" s="123">
        <v>2533.0579275599998</v>
      </c>
      <c r="C96" s="123">
        <v>28.378642899999999</v>
      </c>
      <c r="D96" s="123">
        <v>10.182522480000001</v>
      </c>
      <c r="E96" s="123">
        <v>3.9758534400000003</v>
      </c>
      <c r="F96" s="123">
        <v>5.8604047100000001</v>
      </c>
      <c r="G96" s="123">
        <v>0.34626433000000001</v>
      </c>
      <c r="H96" s="123">
        <v>18.19612042</v>
      </c>
      <c r="I96" s="123">
        <v>15.20014806</v>
      </c>
      <c r="J96" s="123">
        <v>2.9959723600000001</v>
      </c>
      <c r="K96" s="123">
        <v>0</v>
      </c>
      <c r="L96" s="123">
        <v>2504.6792846600001</v>
      </c>
      <c r="M96" s="123">
        <v>729.57348174000003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2">
        <v>43160</v>
      </c>
      <c r="B97" s="123">
        <v>2572.4114745500001</v>
      </c>
      <c r="C97" s="123">
        <v>25.997752390000002</v>
      </c>
      <c r="D97" s="123">
        <v>8.7534025000000018</v>
      </c>
      <c r="E97" s="123">
        <v>2.6909999999999998</v>
      </c>
      <c r="F97" s="123">
        <v>5.7227738000000006</v>
      </c>
      <c r="G97" s="123">
        <v>0.33962870000000001</v>
      </c>
      <c r="H97" s="123">
        <v>17.244349890000002</v>
      </c>
      <c r="I97" s="123">
        <v>14.405667490000001</v>
      </c>
      <c r="J97" s="123">
        <v>2.8386823999999997</v>
      </c>
      <c r="K97" s="123">
        <v>0</v>
      </c>
      <c r="L97" s="123">
        <v>2546.4137221600004</v>
      </c>
      <c r="M97" s="123">
        <v>744.67478487999995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2">
        <v>43191</v>
      </c>
      <c r="B98" s="123">
        <v>2592.9053211099999</v>
      </c>
      <c r="C98" s="123">
        <v>23.788786549999998</v>
      </c>
      <c r="D98" s="123">
        <v>7.8610259999999998</v>
      </c>
      <c r="E98" s="123">
        <v>1.94100067</v>
      </c>
      <c r="F98" s="123">
        <v>5.5876758799999999</v>
      </c>
      <c r="G98" s="123">
        <v>0.33234944999999999</v>
      </c>
      <c r="H98" s="123">
        <v>15.92776055</v>
      </c>
      <c r="I98" s="123">
        <v>13.25425259</v>
      </c>
      <c r="J98" s="123">
        <v>2.6735079600000002</v>
      </c>
      <c r="K98" s="123">
        <v>0</v>
      </c>
      <c r="L98" s="123">
        <v>2569.1165345599998</v>
      </c>
      <c r="M98" s="123">
        <v>760.75001845999998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2">
        <v>43221</v>
      </c>
      <c r="B99" s="123">
        <v>2552.2688208599998</v>
      </c>
      <c r="C99" s="123">
        <v>27.751793450000001</v>
      </c>
      <c r="D99" s="123">
        <v>5.7705378200000004</v>
      </c>
      <c r="E99" s="123">
        <v>0</v>
      </c>
      <c r="F99" s="123">
        <v>5.4380809000000001</v>
      </c>
      <c r="G99" s="123">
        <v>0.33245691999999999</v>
      </c>
      <c r="H99" s="123">
        <v>21.98125563</v>
      </c>
      <c r="I99" s="123">
        <v>12.507498549999999</v>
      </c>
      <c r="J99" s="123">
        <v>9.4737570800000004</v>
      </c>
      <c r="K99" s="123">
        <v>0</v>
      </c>
      <c r="L99" s="123">
        <v>2524.5170274100001</v>
      </c>
      <c r="M99" s="123">
        <v>757.77752806000001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2">
        <v>43252</v>
      </c>
      <c r="B100" s="123">
        <v>2568.3238565199999</v>
      </c>
      <c r="C100" s="123">
        <v>34.180078430000009</v>
      </c>
      <c r="D100" s="123">
        <v>5.6305284700000007</v>
      </c>
      <c r="E100" s="123">
        <v>0</v>
      </c>
      <c r="F100" s="123">
        <v>5.3052894000000004</v>
      </c>
      <c r="G100" s="123">
        <v>0.32523907000000002</v>
      </c>
      <c r="H100" s="123">
        <v>28.549549960000004</v>
      </c>
      <c r="I100" s="123">
        <v>11.91042307</v>
      </c>
      <c r="J100" s="123">
        <v>16.639126890000004</v>
      </c>
      <c r="K100" s="123">
        <v>0</v>
      </c>
      <c r="L100" s="123">
        <v>2534.1437780900001</v>
      </c>
      <c r="M100" s="123">
        <v>779.02105535999999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2">
        <v>43282</v>
      </c>
      <c r="B101" s="123">
        <v>2571.0681082699998</v>
      </c>
      <c r="C101" s="123">
        <v>40.033145000000005</v>
      </c>
      <c r="D101" s="123">
        <v>5.4672618100000001</v>
      </c>
      <c r="E101" s="123">
        <v>0</v>
      </c>
      <c r="F101" s="123">
        <v>5.1560380300000004</v>
      </c>
      <c r="G101" s="123">
        <v>0.31122378000000001</v>
      </c>
      <c r="H101" s="123">
        <v>34.565883190000001</v>
      </c>
      <c r="I101" s="123">
        <v>11.207006</v>
      </c>
      <c r="J101" s="123">
        <v>23.358877190000001</v>
      </c>
      <c r="K101" s="123">
        <v>0</v>
      </c>
      <c r="L101" s="123">
        <v>2531.0349632699999</v>
      </c>
      <c r="M101" s="123">
        <v>657.61448365000001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2">
        <v>43313</v>
      </c>
      <c r="B102" s="123">
        <v>2721.3438288500001</v>
      </c>
      <c r="C102" s="123">
        <v>46.168978979999999</v>
      </c>
      <c r="D102" s="123">
        <v>5.3190657999999997</v>
      </c>
      <c r="E102" s="123">
        <v>0</v>
      </c>
      <c r="F102" s="123">
        <v>5.0149612100000001</v>
      </c>
      <c r="G102" s="123">
        <v>0.30410459000000001</v>
      </c>
      <c r="H102" s="123">
        <v>40.849913180000001</v>
      </c>
      <c r="I102" s="123">
        <v>11.004099369999999</v>
      </c>
      <c r="J102" s="123">
        <v>29.845813809999999</v>
      </c>
      <c r="K102" s="123">
        <v>0</v>
      </c>
      <c r="L102" s="123">
        <v>2675.1748498700003</v>
      </c>
      <c r="M102" s="123">
        <v>666.83133163000002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2">
        <v>43344</v>
      </c>
      <c r="B103" s="123">
        <v>2785.6865917199998</v>
      </c>
      <c r="C103" s="123">
        <v>50.65401542</v>
      </c>
      <c r="D103" s="123">
        <v>5.1756425699999999</v>
      </c>
      <c r="E103" s="123">
        <v>0</v>
      </c>
      <c r="F103" s="123">
        <v>4.8787618999999998</v>
      </c>
      <c r="G103" s="123">
        <v>0.29688066999999996</v>
      </c>
      <c r="H103" s="123">
        <v>45.47837285</v>
      </c>
      <c r="I103" s="123">
        <v>10.173101969999999</v>
      </c>
      <c r="J103" s="123">
        <v>35.305270880000002</v>
      </c>
      <c r="K103" s="123">
        <v>0</v>
      </c>
      <c r="L103" s="123">
        <v>2735.0325763000005</v>
      </c>
      <c r="M103" s="123">
        <v>666.17959121000001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2">
        <v>43374</v>
      </c>
      <c r="B104" s="123">
        <v>2698.0919939700002</v>
      </c>
      <c r="C104" s="123">
        <v>47.947767350000007</v>
      </c>
      <c r="D104" s="123">
        <v>5.0222445999999996</v>
      </c>
      <c r="E104" s="123">
        <v>0</v>
      </c>
      <c r="F104" s="123">
        <v>4.7323335799999997</v>
      </c>
      <c r="G104" s="123">
        <v>0.28991101999999996</v>
      </c>
      <c r="H104" s="123">
        <v>42.925522749999999</v>
      </c>
      <c r="I104" s="123">
        <v>8.9181563399999995</v>
      </c>
      <c r="J104" s="123">
        <v>34.007366410000003</v>
      </c>
      <c r="K104" s="123">
        <v>0</v>
      </c>
      <c r="L104" s="123">
        <v>2650.1442266199997</v>
      </c>
      <c r="M104" s="123">
        <v>679.77104153000005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2">
        <v>43405</v>
      </c>
      <c r="B105" s="123">
        <v>2768.0810826100001</v>
      </c>
      <c r="C105" s="123">
        <v>46.938626500000012</v>
      </c>
      <c r="D105" s="123">
        <v>4.8725003500000001</v>
      </c>
      <c r="E105" s="123">
        <v>0</v>
      </c>
      <c r="F105" s="123">
        <v>4.5908194</v>
      </c>
      <c r="G105" s="123">
        <v>0.28168094999999999</v>
      </c>
      <c r="H105" s="123">
        <v>42.066126150000009</v>
      </c>
      <c r="I105" s="123">
        <v>7.8567645600000002</v>
      </c>
      <c r="J105" s="123">
        <v>34.209361590000007</v>
      </c>
      <c r="K105" s="123">
        <v>0</v>
      </c>
      <c r="L105" s="123">
        <v>2721.1424561100002</v>
      </c>
      <c r="M105" s="123">
        <v>651.29788182000004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2">
        <v>43435</v>
      </c>
      <c r="B106" s="123">
        <v>2738.8540254099998</v>
      </c>
      <c r="C106" s="123">
        <v>43.744234599999999</v>
      </c>
      <c r="D106" s="123">
        <v>4.7275890900000004</v>
      </c>
      <c r="E106" s="123">
        <v>0</v>
      </c>
      <c r="F106" s="123">
        <v>4.4539891800000007</v>
      </c>
      <c r="G106" s="123">
        <v>0.27359991</v>
      </c>
      <c r="H106" s="123">
        <v>39.016645509999996</v>
      </c>
      <c r="I106" s="123">
        <v>5.5627923099999999</v>
      </c>
      <c r="J106" s="123">
        <v>33.453853199999998</v>
      </c>
      <c r="K106" s="123">
        <v>0</v>
      </c>
      <c r="L106" s="123">
        <v>2695.1097908100005</v>
      </c>
      <c r="M106" s="123">
        <v>646.03562996999995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2">
        <v>43466</v>
      </c>
      <c r="B107" s="123">
        <v>2757.3558425400001</v>
      </c>
      <c r="C107" s="123">
        <v>40.900822650000002</v>
      </c>
      <c r="D107" s="123">
        <v>4.5730448399999997</v>
      </c>
      <c r="E107" s="123">
        <v>0</v>
      </c>
      <c r="F107" s="123">
        <v>4.3077353299999999</v>
      </c>
      <c r="G107" s="123">
        <v>0.26530951000000003</v>
      </c>
      <c r="H107" s="123">
        <v>36.327777810000001</v>
      </c>
      <c r="I107" s="123">
        <v>3.6003357</v>
      </c>
      <c r="J107" s="123">
        <v>32.727442109999998</v>
      </c>
      <c r="K107" s="123">
        <v>0</v>
      </c>
      <c r="L107" s="123">
        <v>2716.4550198900001</v>
      </c>
      <c r="M107" s="123">
        <v>683.56561700999998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2">
        <v>43497</v>
      </c>
      <c r="B108" s="123">
        <v>2741.26728297</v>
      </c>
      <c r="C108" s="123">
        <v>38.158430250000002</v>
      </c>
      <c r="D108" s="123">
        <v>4.4234861800000003</v>
      </c>
      <c r="E108" s="123">
        <v>0</v>
      </c>
      <c r="F108" s="123">
        <v>4.16561219</v>
      </c>
      <c r="G108" s="123">
        <v>0.25787399</v>
      </c>
      <c r="H108" s="123">
        <v>33.734944069999997</v>
      </c>
      <c r="I108" s="123">
        <v>2.7291946600000001</v>
      </c>
      <c r="J108" s="123">
        <v>31.00574941</v>
      </c>
      <c r="K108" s="123">
        <v>0</v>
      </c>
      <c r="L108" s="123">
        <v>2703.10885272</v>
      </c>
      <c r="M108" s="123">
        <v>663.67818218000002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2">
        <v>43525</v>
      </c>
      <c r="B109" s="123">
        <v>2726.5074645200002</v>
      </c>
      <c r="C109" s="123">
        <v>40.021697160000002</v>
      </c>
      <c r="D109" s="123">
        <v>9.7439466100000001</v>
      </c>
      <c r="E109" s="123">
        <v>0</v>
      </c>
      <c r="F109" s="123">
        <v>9.4928082099999997</v>
      </c>
      <c r="G109" s="123">
        <v>0.25113839999999998</v>
      </c>
      <c r="H109" s="123">
        <v>30.27775055</v>
      </c>
      <c r="I109" s="123">
        <v>0</v>
      </c>
      <c r="J109" s="123">
        <v>30.27775055</v>
      </c>
      <c r="K109" s="123">
        <v>0</v>
      </c>
      <c r="L109" s="123">
        <v>2686.48576736</v>
      </c>
      <c r="M109" s="123">
        <v>680.65902175999997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2">
        <v>43556</v>
      </c>
      <c r="B110" s="123">
        <v>2706.15071575</v>
      </c>
      <c r="C110" s="123">
        <v>38.530091609999999</v>
      </c>
      <c r="D110" s="123">
        <v>9.9961226700000001</v>
      </c>
      <c r="E110" s="123">
        <v>0</v>
      </c>
      <c r="F110" s="123">
        <v>9.7532864000000004</v>
      </c>
      <c r="G110" s="123">
        <v>0.24283626999999999</v>
      </c>
      <c r="H110" s="123">
        <v>28.533968940000001</v>
      </c>
      <c r="I110" s="123">
        <v>0</v>
      </c>
      <c r="J110" s="123">
        <v>28.533968940000001</v>
      </c>
      <c r="K110" s="123">
        <v>0</v>
      </c>
      <c r="L110" s="123">
        <v>2667.62062414</v>
      </c>
      <c r="M110" s="123">
        <v>530.00136478000002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2">
        <v>43586</v>
      </c>
      <c r="B111" s="123">
        <v>2639.8861320999999</v>
      </c>
      <c r="C111" s="123">
        <v>38.207000290000003</v>
      </c>
      <c r="D111" s="123">
        <v>9.8296491800000005</v>
      </c>
      <c r="E111" s="123">
        <v>0</v>
      </c>
      <c r="F111" s="123">
        <v>9.5947714400000006</v>
      </c>
      <c r="G111" s="123">
        <v>0.23487774</v>
      </c>
      <c r="H111" s="123">
        <v>28.377351109999999</v>
      </c>
      <c r="I111" s="123">
        <v>0</v>
      </c>
      <c r="J111" s="123">
        <v>28.377351109999999</v>
      </c>
      <c r="K111" s="123">
        <v>0</v>
      </c>
      <c r="L111" s="123">
        <v>2601.6791318099999</v>
      </c>
      <c r="M111" s="123">
        <v>516.50789359999999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2">
        <v>43617</v>
      </c>
      <c r="B112" s="123">
        <v>2555.4634246599999</v>
      </c>
      <c r="C112" s="123">
        <v>36.869631669999997</v>
      </c>
      <c r="D112" s="123">
        <v>9.5821116600000007</v>
      </c>
      <c r="E112" s="123">
        <v>0</v>
      </c>
      <c r="F112" s="123">
        <v>9.3544373899999993</v>
      </c>
      <c r="G112" s="123">
        <v>0.22767427000000001</v>
      </c>
      <c r="H112" s="123">
        <v>27.287520010000001</v>
      </c>
      <c r="I112" s="123">
        <v>0</v>
      </c>
      <c r="J112" s="123">
        <v>27.287520010000001</v>
      </c>
      <c r="K112" s="123">
        <v>0</v>
      </c>
      <c r="L112" s="123">
        <v>2518.5937929900001</v>
      </c>
      <c r="M112" s="123">
        <v>964.76082229999997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2">
        <v>43647</v>
      </c>
      <c r="B113" s="123">
        <v>2467.22217202</v>
      </c>
      <c r="C113" s="123">
        <v>34.368890829999998</v>
      </c>
      <c r="D113" s="123">
        <v>9.3377164700000002</v>
      </c>
      <c r="E113" s="123">
        <v>0</v>
      </c>
      <c r="F113" s="123">
        <v>9.1099836100000005</v>
      </c>
      <c r="G113" s="123">
        <v>0.22773286000000001</v>
      </c>
      <c r="H113" s="123">
        <v>25.031174360000001</v>
      </c>
      <c r="I113" s="123">
        <v>0</v>
      </c>
      <c r="J113" s="123">
        <v>25.031174360000001</v>
      </c>
      <c r="K113" s="123">
        <v>0</v>
      </c>
      <c r="L113" s="123">
        <v>2432.85328119</v>
      </c>
      <c r="M113" s="123">
        <v>976.57485045999999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2">
        <v>43678</v>
      </c>
      <c r="B114" s="123">
        <v>2500.4843707599998</v>
      </c>
      <c r="C114" s="123">
        <v>33.44572857</v>
      </c>
      <c r="D114" s="123">
        <v>9.0883155700000007</v>
      </c>
      <c r="E114" s="123">
        <v>0</v>
      </c>
      <c r="F114" s="123">
        <v>8.8691195100000009</v>
      </c>
      <c r="G114" s="123">
        <v>0.21919606</v>
      </c>
      <c r="H114" s="123">
        <v>24.357413000000001</v>
      </c>
      <c r="I114" s="123">
        <v>0</v>
      </c>
      <c r="J114" s="123">
        <v>24.357413000000001</v>
      </c>
      <c r="K114" s="123">
        <v>0</v>
      </c>
      <c r="L114" s="123">
        <v>2467.0386421899998</v>
      </c>
      <c r="M114" s="123">
        <v>968.87005476000002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2">
        <v>43709</v>
      </c>
      <c r="B115" s="123">
        <v>2461.06012405</v>
      </c>
      <c r="C115" s="123">
        <v>31.2022026</v>
      </c>
      <c r="D115" s="123">
        <v>8.8413438299999996</v>
      </c>
      <c r="E115" s="123">
        <v>0</v>
      </c>
      <c r="F115" s="123">
        <v>8.6222982800000008</v>
      </c>
      <c r="G115" s="123">
        <v>0.21904555000000001</v>
      </c>
      <c r="H115" s="123">
        <v>22.36085877</v>
      </c>
      <c r="I115" s="123">
        <v>0</v>
      </c>
      <c r="J115" s="123">
        <v>22.36085877</v>
      </c>
      <c r="K115" s="123">
        <v>0</v>
      </c>
      <c r="L115" s="123">
        <v>2429.85792145</v>
      </c>
      <c r="M115" s="123">
        <v>914.28302568000004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2">
        <v>43739</v>
      </c>
      <c r="B116" s="123">
        <v>2640.07991756</v>
      </c>
      <c r="C116" s="123">
        <v>34.786197289999997</v>
      </c>
      <c r="D116" s="123">
        <v>8.5966426499999997</v>
      </c>
      <c r="E116" s="123">
        <v>0</v>
      </c>
      <c r="F116" s="123">
        <v>8.3815323700000004</v>
      </c>
      <c r="G116" s="123">
        <v>0.21511027999999999</v>
      </c>
      <c r="H116" s="123">
        <v>26.189554640000001</v>
      </c>
      <c r="I116" s="123">
        <v>0</v>
      </c>
      <c r="J116" s="123">
        <v>26.189554640000001</v>
      </c>
      <c r="K116" s="123">
        <v>0</v>
      </c>
      <c r="L116" s="123">
        <v>2605.29372027</v>
      </c>
      <c r="M116" s="123">
        <v>995.53678159000003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2">
        <v>43770</v>
      </c>
      <c r="B117" s="123">
        <v>2573.11539692</v>
      </c>
      <c r="C117" s="123">
        <v>32.719304430000001</v>
      </c>
      <c r="D117" s="123">
        <v>8.3445078200000005</v>
      </c>
      <c r="E117" s="123">
        <v>0</v>
      </c>
      <c r="F117" s="123">
        <v>8.1365528000000005</v>
      </c>
      <c r="G117" s="123">
        <v>0.20795501999999999</v>
      </c>
      <c r="H117" s="123">
        <v>24.374796610000001</v>
      </c>
      <c r="I117" s="123">
        <v>0</v>
      </c>
      <c r="J117" s="123">
        <v>24.374796610000001</v>
      </c>
      <c r="K117" s="123">
        <v>0</v>
      </c>
      <c r="L117" s="123">
        <v>2540.3960924899998</v>
      </c>
      <c r="M117" s="123">
        <v>919.21958987000005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2">
        <v>43800</v>
      </c>
      <c r="B118" s="123">
        <v>2552.5439244099998</v>
      </c>
      <c r="C118" s="123">
        <v>31.847061799999999</v>
      </c>
      <c r="D118" s="123">
        <v>8.0965035600000004</v>
      </c>
      <c r="E118" s="123">
        <v>0</v>
      </c>
      <c r="F118" s="123">
        <v>7.89947746</v>
      </c>
      <c r="G118" s="123">
        <v>0.19702610000000001</v>
      </c>
      <c r="H118" s="123">
        <v>23.75055824</v>
      </c>
      <c r="I118" s="123">
        <v>0</v>
      </c>
      <c r="J118" s="123">
        <v>23.75055824</v>
      </c>
      <c r="K118" s="123">
        <v>0</v>
      </c>
      <c r="L118" s="123">
        <v>2520.6968626100002</v>
      </c>
      <c r="M118" s="123">
        <v>934.50437966000004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2">
        <v>43831</v>
      </c>
      <c r="B119" s="123">
        <v>2574.5757292899998</v>
      </c>
      <c r="C119" s="123">
        <v>31.884948659999999</v>
      </c>
      <c r="D119" s="123">
        <v>7.8420648100000001</v>
      </c>
      <c r="E119" s="123">
        <v>0</v>
      </c>
      <c r="F119" s="123">
        <v>7.6521563500000003</v>
      </c>
      <c r="G119" s="123">
        <v>0.18990846</v>
      </c>
      <c r="H119" s="123">
        <v>24.042883849999999</v>
      </c>
      <c r="I119" s="123">
        <v>0</v>
      </c>
      <c r="J119" s="123">
        <v>24.042883849999999</v>
      </c>
      <c r="K119" s="123">
        <v>0</v>
      </c>
      <c r="L119" s="123">
        <v>2542.6907806300001</v>
      </c>
      <c r="M119" s="123">
        <v>640.26105036000001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2">
        <v>43862</v>
      </c>
      <c r="B120" s="123">
        <v>2513.6089169000002</v>
      </c>
      <c r="C120" s="123">
        <v>30.516954460000001</v>
      </c>
      <c r="D120" s="123">
        <v>7.5928455699999997</v>
      </c>
      <c r="E120" s="123">
        <v>0</v>
      </c>
      <c r="F120" s="123">
        <v>7.4031590100000004</v>
      </c>
      <c r="G120" s="123">
        <v>0.18968656</v>
      </c>
      <c r="H120" s="123">
        <v>22.924108889999999</v>
      </c>
      <c r="I120" s="123">
        <v>0</v>
      </c>
      <c r="J120" s="123">
        <v>22.924108889999999</v>
      </c>
      <c r="K120" s="123">
        <v>0</v>
      </c>
      <c r="L120" s="123">
        <v>2483.0919624399999</v>
      </c>
      <c r="M120" s="123">
        <v>482.29523018999998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2">
        <v>43891</v>
      </c>
      <c r="B121" s="123">
        <v>2620.6228777900001</v>
      </c>
      <c r="C121" s="123">
        <v>32.925573829999998</v>
      </c>
      <c r="D121" s="123">
        <v>7.3402392799999996</v>
      </c>
      <c r="E121" s="123">
        <v>0</v>
      </c>
      <c r="F121" s="123">
        <v>7.1645231599999999</v>
      </c>
      <c r="G121" s="123">
        <v>0.17571612</v>
      </c>
      <c r="H121" s="123">
        <v>25.585334549999999</v>
      </c>
      <c r="I121" s="123">
        <v>0</v>
      </c>
      <c r="J121" s="123">
        <v>25.585334549999999</v>
      </c>
      <c r="K121" s="123">
        <v>0</v>
      </c>
      <c r="L121" s="123">
        <v>2587.6973039600002</v>
      </c>
      <c r="M121" s="123">
        <v>561.80353715000001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2">
        <v>43922</v>
      </c>
      <c r="B122" s="123">
        <v>2492.50616803</v>
      </c>
      <c r="C122" s="123">
        <v>30.694580429999998</v>
      </c>
      <c r="D122" s="123">
        <v>7.1751815900000002</v>
      </c>
      <c r="E122" s="123">
        <v>0</v>
      </c>
      <c r="F122" s="123">
        <v>7.00661136</v>
      </c>
      <c r="G122" s="123">
        <v>0.16857022999999999</v>
      </c>
      <c r="H122" s="123">
        <v>23.519398840000001</v>
      </c>
      <c r="I122" s="123">
        <v>0</v>
      </c>
      <c r="J122" s="123">
        <v>23.519398840000001</v>
      </c>
      <c r="K122" s="123">
        <v>0</v>
      </c>
      <c r="L122" s="123">
        <v>2461.8115876000002</v>
      </c>
      <c r="M122" s="123">
        <v>559.06274222000002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2">
        <v>43952</v>
      </c>
      <c r="B123" s="123">
        <v>2477.6944604599998</v>
      </c>
      <c r="C123" s="123">
        <v>30.13080253</v>
      </c>
      <c r="D123" s="123">
        <v>6.9634312300000003</v>
      </c>
      <c r="E123" s="123">
        <v>0</v>
      </c>
      <c r="F123" s="123">
        <v>6.8650261099999996</v>
      </c>
      <c r="G123" s="123">
        <v>9.8405119999999999E-2</v>
      </c>
      <c r="H123" s="123">
        <v>23.167371299999999</v>
      </c>
      <c r="I123" s="123">
        <v>0</v>
      </c>
      <c r="J123" s="123">
        <v>23.167371299999999</v>
      </c>
      <c r="K123" s="123">
        <v>0</v>
      </c>
      <c r="L123" s="123">
        <v>2447.5636579299999</v>
      </c>
      <c r="M123" s="123">
        <v>532.42447922999997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2">
        <v>43983</v>
      </c>
      <c r="B124" s="123">
        <v>2448.7811411799998</v>
      </c>
      <c r="C124" s="123">
        <v>29.560083429999999</v>
      </c>
      <c r="D124" s="123">
        <v>6.8083404099999996</v>
      </c>
      <c r="E124" s="123">
        <v>0</v>
      </c>
      <c r="F124" s="123">
        <v>6.7120536900000003</v>
      </c>
      <c r="G124" s="123">
        <v>9.6286720000000006E-2</v>
      </c>
      <c r="H124" s="123">
        <v>22.751743019999999</v>
      </c>
      <c r="I124" s="123">
        <v>0</v>
      </c>
      <c r="J124" s="123">
        <v>22.751743019999999</v>
      </c>
      <c r="K124" s="123">
        <v>0</v>
      </c>
      <c r="L124" s="123">
        <v>2419.22105775</v>
      </c>
      <c r="M124" s="123">
        <v>518.84359132999998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2">
        <v>44013</v>
      </c>
      <c r="B125" s="123">
        <v>2533.7711174000001</v>
      </c>
      <c r="C125" s="123">
        <v>17.703640459999999</v>
      </c>
      <c r="D125" s="123">
        <v>6.7035642299999996</v>
      </c>
      <c r="E125" s="123">
        <v>0</v>
      </c>
      <c r="F125" s="123">
        <v>6.6130375099999998</v>
      </c>
      <c r="G125" s="123">
        <v>9.0526720000000005E-2</v>
      </c>
      <c r="H125" s="123">
        <v>11.000076229999999</v>
      </c>
      <c r="I125" s="123">
        <v>0</v>
      </c>
      <c r="J125" s="123">
        <v>11.000076229999999</v>
      </c>
      <c r="K125" s="123">
        <v>0</v>
      </c>
      <c r="L125" s="123">
        <v>2516.0674769399998</v>
      </c>
      <c r="M125" s="123">
        <v>511.84556599000001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2">
        <v>44044</v>
      </c>
      <c r="B126" s="123">
        <v>2520.6530140599998</v>
      </c>
      <c r="C126" s="123">
        <v>17.259932620000001</v>
      </c>
      <c r="D126" s="123">
        <v>6.49831935</v>
      </c>
      <c r="E126" s="123">
        <v>0</v>
      </c>
      <c r="F126" s="123">
        <v>6.41488382</v>
      </c>
      <c r="G126" s="123">
        <v>8.3435529999999994E-2</v>
      </c>
      <c r="H126" s="123">
        <v>10.76161327</v>
      </c>
      <c r="I126" s="123">
        <v>0</v>
      </c>
      <c r="J126" s="123">
        <v>10.76161327</v>
      </c>
      <c r="K126" s="123">
        <v>0</v>
      </c>
      <c r="L126" s="123">
        <v>2503.3930814400001</v>
      </c>
      <c r="M126" s="123">
        <v>512.04261722000001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2">
        <v>44075</v>
      </c>
      <c r="B127" s="123">
        <v>2100.7927410699999</v>
      </c>
      <c r="C127" s="123">
        <v>17.193337530000001</v>
      </c>
      <c r="D127" s="123">
        <v>6.3039100899999996</v>
      </c>
      <c r="E127" s="123">
        <v>0</v>
      </c>
      <c r="F127" s="123">
        <v>6.2277004900000001</v>
      </c>
      <c r="G127" s="123">
        <v>7.6209600000000002E-2</v>
      </c>
      <c r="H127" s="123">
        <v>10.88942744</v>
      </c>
      <c r="I127" s="123">
        <v>0</v>
      </c>
      <c r="J127" s="123">
        <v>10.88942744</v>
      </c>
      <c r="K127" s="123">
        <v>0</v>
      </c>
      <c r="L127" s="123">
        <v>2083.5994035399999</v>
      </c>
      <c r="M127" s="123">
        <v>518.40021538999997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2">
        <v>44105</v>
      </c>
      <c r="B128" s="123">
        <v>2073.52297189</v>
      </c>
      <c r="C128" s="123">
        <v>16.940689030000001</v>
      </c>
      <c r="D128" s="123">
        <v>5.9946255400000004</v>
      </c>
      <c r="E128" s="123">
        <v>0</v>
      </c>
      <c r="F128" s="123">
        <v>5.9272153699999999</v>
      </c>
      <c r="G128" s="123">
        <v>6.7410170000000005E-2</v>
      </c>
      <c r="H128" s="123">
        <v>10.94606349</v>
      </c>
      <c r="I128" s="123">
        <v>0</v>
      </c>
      <c r="J128" s="123">
        <v>10.94606349</v>
      </c>
      <c r="K128" s="123">
        <v>0</v>
      </c>
      <c r="L128" s="123">
        <v>2056.5822828599999</v>
      </c>
      <c r="M128" s="123">
        <v>530.02199239000004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2">
        <v>44136</v>
      </c>
      <c r="B129" s="123">
        <v>2075.7037482400001</v>
      </c>
      <c r="C129" s="123">
        <v>16.905277479999999</v>
      </c>
      <c r="D129" s="123">
        <v>5.7402272999999999</v>
      </c>
      <c r="E129" s="123">
        <v>0</v>
      </c>
      <c r="F129" s="123">
        <v>5.6807415900000002</v>
      </c>
      <c r="G129" s="123">
        <v>5.9485709999999997E-2</v>
      </c>
      <c r="H129" s="123">
        <v>11.16505018</v>
      </c>
      <c r="I129" s="123">
        <v>0</v>
      </c>
      <c r="J129" s="123">
        <v>11.16505018</v>
      </c>
      <c r="K129" s="123">
        <v>0</v>
      </c>
      <c r="L129" s="123">
        <v>2058.7984707599999</v>
      </c>
      <c r="M129" s="123">
        <v>529.28882476000001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2">
        <v>44166</v>
      </c>
      <c r="B130" s="123">
        <v>2040.17017949</v>
      </c>
      <c r="C130" s="123">
        <v>16.915873210000001</v>
      </c>
      <c r="D130" s="123">
        <v>5.4958261999999998</v>
      </c>
      <c r="E130" s="123">
        <v>0</v>
      </c>
      <c r="F130" s="123">
        <v>5.4954670099999996</v>
      </c>
      <c r="G130" s="123">
        <v>3.5919000000000001E-4</v>
      </c>
      <c r="H130" s="123">
        <v>11.420047009999999</v>
      </c>
      <c r="I130" s="123">
        <v>0</v>
      </c>
      <c r="J130" s="123">
        <v>11.420047009999999</v>
      </c>
      <c r="K130" s="123">
        <v>0</v>
      </c>
      <c r="L130" s="123">
        <v>2023.25430628</v>
      </c>
      <c r="M130" s="123">
        <v>492.03201474999997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2">
        <v>44197</v>
      </c>
      <c r="B131" s="123">
        <v>1993.95462578</v>
      </c>
      <c r="C131" s="123">
        <v>52.569696260000001</v>
      </c>
      <c r="D131" s="123">
        <v>41.357244729999998</v>
      </c>
      <c r="E131" s="123">
        <v>0</v>
      </c>
      <c r="F131" s="123">
        <v>41.357244729999998</v>
      </c>
      <c r="G131" s="123">
        <v>0</v>
      </c>
      <c r="H131" s="123">
        <v>11.212451529999999</v>
      </c>
      <c r="I131" s="123">
        <v>0</v>
      </c>
      <c r="J131" s="123">
        <v>11.212451529999999</v>
      </c>
      <c r="K131" s="123">
        <v>0</v>
      </c>
      <c r="L131" s="123">
        <v>1941.38492952</v>
      </c>
      <c r="M131" s="123">
        <v>464.00096343000001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2">
        <v>44228</v>
      </c>
      <c r="B132" s="123">
        <v>2003.9360104100001</v>
      </c>
      <c r="C132" s="123">
        <v>51.9785258</v>
      </c>
      <c r="D132" s="123">
        <v>40.752169619999997</v>
      </c>
      <c r="E132" s="123">
        <v>0</v>
      </c>
      <c r="F132" s="123">
        <v>40.752169619999997</v>
      </c>
      <c r="G132" s="123">
        <v>0</v>
      </c>
      <c r="H132" s="123">
        <v>11.22635618</v>
      </c>
      <c r="I132" s="123">
        <v>0</v>
      </c>
      <c r="J132" s="123">
        <v>11.22635618</v>
      </c>
      <c r="K132" s="123">
        <v>0</v>
      </c>
      <c r="L132" s="123">
        <v>1951.9574846099999</v>
      </c>
      <c r="M132" s="123">
        <v>455.41461563000001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2">
        <v>44256</v>
      </c>
      <c r="B133" s="123">
        <v>1989.0837187899999</v>
      </c>
      <c r="C133" s="123">
        <v>91.234902390000002</v>
      </c>
      <c r="D133" s="123">
        <v>80.479216059999999</v>
      </c>
      <c r="E133" s="123">
        <v>0</v>
      </c>
      <c r="F133" s="123">
        <v>80.479216059999999</v>
      </c>
      <c r="G133" s="123">
        <v>0</v>
      </c>
      <c r="H133" s="123">
        <v>10.75568633</v>
      </c>
      <c r="I133" s="123">
        <v>0</v>
      </c>
      <c r="J133" s="123">
        <v>10.75568633</v>
      </c>
      <c r="K133" s="123">
        <v>0</v>
      </c>
      <c r="L133" s="123">
        <v>1897.8488164</v>
      </c>
      <c r="M133" s="123">
        <v>546.04396340999995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2">
        <v>44287</v>
      </c>
      <c r="B134" s="123">
        <v>2025.2931927499999</v>
      </c>
      <c r="C134" s="123">
        <v>90.891025729999996</v>
      </c>
      <c r="D134" s="123">
        <v>79.833174209999996</v>
      </c>
      <c r="E134" s="123">
        <v>0</v>
      </c>
      <c r="F134" s="123">
        <v>79.833174209999996</v>
      </c>
      <c r="G134" s="123">
        <v>0</v>
      </c>
      <c r="H134" s="123">
        <v>11.05785152</v>
      </c>
      <c r="I134" s="123">
        <v>0</v>
      </c>
      <c r="J134" s="123">
        <v>11.05785152</v>
      </c>
      <c r="K134" s="123">
        <v>0</v>
      </c>
      <c r="L134" s="123">
        <v>1934.40216702</v>
      </c>
      <c r="M134" s="123">
        <v>548.36660039000003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2">
        <v>44317</v>
      </c>
      <c r="B135" s="123">
        <v>2035.99758714</v>
      </c>
      <c r="C135" s="123">
        <v>91.190240410000001</v>
      </c>
      <c r="D135" s="123">
        <v>80.212599370000007</v>
      </c>
      <c r="E135" s="123">
        <v>0</v>
      </c>
      <c r="F135" s="123">
        <v>80.212599370000007</v>
      </c>
      <c r="G135" s="123">
        <v>0</v>
      </c>
      <c r="H135" s="123">
        <v>10.97764104</v>
      </c>
      <c r="I135" s="123">
        <v>0</v>
      </c>
      <c r="J135" s="123">
        <v>10.97764104</v>
      </c>
      <c r="K135" s="123">
        <v>0</v>
      </c>
      <c r="L135" s="123">
        <v>1944.8073467300001</v>
      </c>
      <c r="M135" s="123">
        <v>540.31080338000004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2">
        <v>44348</v>
      </c>
      <c r="B136" s="123">
        <v>2066.68284507</v>
      </c>
      <c r="C136" s="123">
        <v>103.93956350000001</v>
      </c>
      <c r="D136" s="123">
        <v>93.322487379999998</v>
      </c>
      <c r="E136" s="123">
        <v>0</v>
      </c>
      <c r="F136" s="123">
        <v>93.322487379999998</v>
      </c>
      <c r="G136" s="123">
        <v>0</v>
      </c>
      <c r="H136" s="123">
        <v>10.61707612</v>
      </c>
      <c r="I136" s="123">
        <v>0</v>
      </c>
      <c r="J136" s="123">
        <v>10.61707612</v>
      </c>
      <c r="K136" s="123">
        <v>0</v>
      </c>
      <c r="L136" s="123">
        <v>1962.7432815699999</v>
      </c>
      <c r="M136" s="123">
        <v>538.20419928000001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2">
        <v>44378</v>
      </c>
      <c r="B137" s="123">
        <v>2099.5347759000001</v>
      </c>
      <c r="C137" s="123">
        <v>116.99105628</v>
      </c>
      <c r="D137" s="123">
        <v>106.49678639</v>
      </c>
      <c r="E137" s="123">
        <v>0</v>
      </c>
      <c r="F137" s="123">
        <v>106.49678639</v>
      </c>
      <c r="G137" s="123">
        <v>0</v>
      </c>
      <c r="H137" s="123">
        <v>10.49426989</v>
      </c>
      <c r="I137" s="123">
        <v>0</v>
      </c>
      <c r="J137" s="123">
        <v>10.49426989</v>
      </c>
      <c r="K137" s="123">
        <v>0</v>
      </c>
      <c r="L137" s="123">
        <v>1982.54371962</v>
      </c>
      <c r="M137" s="123">
        <v>568.91446840000003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2">
        <v>44409</v>
      </c>
      <c r="B138" s="123">
        <v>1998.0879913199999</v>
      </c>
      <c r="C138" s="123">
        <v>79.477408769999997</v>
      </c>
      <c r="D138" s="123">
        <v>71.786062900000005</v>
      </c>
      <c r="E138" s="123">
        <v>0</v>
      </c>
      <c r="F138" s="123">
        <v>71.786062900000005</v>
      </c>
      <c r="G138" s="123">
        <v>0</v>
      </c>
      <c r="H138" s="123">
        <v>7.6913458700000001</v>
      </c>
      <c r="I138" s="123">
        <v>0</v>
      </c>
      <c r="J138" s="123">
        <v>7.6913458700000001</v>
      </c>
      <c r="K138" s="123">
        <v>0</v>
      </c>
      <c r="L138" s="123">
        <v>1918.6105825499999</v>
      </c>
      <c r="M138" s="123">
        <v>503.27900541999998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2">
        <v>44440</v>
      </c>
      <c r="B139" s="123">
        <v>1994.7777302300001</v>
      </c>
      <c r="C139" s="123">
        <v>69.780549489999999</v>
      </c>
      <c r="D139" s="123">
        <v>62.262796690000002</v>
      </c>
      <c r="E139" s="123">
        <v>1.2136009999999999</v>
      </c>
      <c r="F139" s="123">
        <v>61.049195689999998</v>
      </c>
      <c r="G139" s="123">
        <v>0</v>
      </c>
      <c r="H139" s="123">
        <v>7.5177528000000002</v>
      </c>
      <c r="I139" s="123">
        <v>0</v>
      </c>
      <c r="J139" s="123">
        <v>7.5177528000000002</v>
      </c>
      <c r="K139" s="123">
        <v>0</v>
      </c>
      <c r="L139" s="123">
        <v>1924.99718074</v>
      </c>
      <c r="M139" s="123">
        <v>479.61618170999998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2">
        <v>44470</v>
      </c>
      <c r="B140" s="123">
        <v>2053.1308745800002</v>
      </c>
      <c r="C140" s="123">
        <v>88.154521489999993</v>
      </c>
      <c r="D140" s="123">
        <v>73.124186820000006</v>
      </c>
      <c r="E140" s="123">
        <v>0.60680100000000003</v>
      </c>
      <c r="F140" s="123">
        <v>60.33401782</v>
      </c>
      <c r="G140" s="123">
        <v>12.183368</v>
      </c>
      <c r="H140" s="123">
        <v>15.03033467</v>
      </c>
      <c r="I140" s="123">
        <v>0</v>
      </c>
      <c r="J140" s="123">
        <v>15.03033467</v>
      </c>
      <c r="K140" s="123">
        <v>0</v>
      </c>
      <c r="L140" s="123">
        <v>1964.97635309</v>
      </c>
      <c r="M140" s="123">
        <v>532.47625360999996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2">
        <v>44501</v>
      </c>
      <c r="B141" s="123">
        <v>2010.5000311399999</v>
      </c>
      <c r="C141" s="123">
        <v>95.945189189999994</v>
      </c>
      <c r="D141" s="123">
        <v>73.441207579999997</v>
      </c>
      <c r="E141" s="123">
        <v>0</v>
      </c>
      <c r="F141" s="123">
        <v>61.347839579999999</v>
      </c>
      <c r="G141" s="123">
        <v>12.093368</v>
      </c>
      <c r="H141" s="123">
        <v>22.50398161</v>
      </c>
      <c r="I141" s="123">
        <v>0</v>
      </c>
      <c r="J141" s="123">
        <v>22.50398161</v>
      </c>
      <c r="K141" s="123">
        <v>0</v>
      </c>
      <c r="L141" s="123">
        <v>1914.5548419500001</v>
      </c>
      <c r="M141" s="123">
        <v>515.74440052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2">
        <v>44531</v>
      </c>
      <c r="B142" s="123">
        <v>2008.0922674000001</v>
      </c>
      <c r="C142" s="123">
        <v>92.994376410000001</v>
      </c>
      <c r="D142" s="123">
        <v>70.549962010000002</v>
      </c>
      <c r="E142" s="123">
        <v>0</v>
      </c>
      <c r="F142" s="123">
        <v>58.54659401</v>
      </c>
      <c r="G142" s="123">
        <v>12.003368</v>
      </c>
      <c r="H142" s="123">
        <v>22.444414399999999</v>
      </c>
      <c r="I142" s="123">
        <v>0</v>
      </c>
      <c r="J142" s="123">
        <v>22.444414399999999</v>
      </c>
      <c r="K142" s="123">
        <v>0</v>
      </c>
      <c r="L142" s="123">
        <v>1915.09789099</v>
      </c>
      <c r="M142" s="123">
        <v>518.65003948000003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2">
        <v>44562</v>
      </c>
      <c r="B143" s="123">
        <v>2094.8448472800001</v>
      </c>
      <c r="C143" s="123">
        <v>92.936645729999995</v>
      </c>
      <c r="D143" s="123">
        <v>69.959419409999995</v>
      </c>
      <c r="E143" s="123">
        <v>0</v>
      </c>
      <c r="F143" s="123">
        <v>58.046051409999997</v>
      </c>
      <c r="G143" s="123">
        <v>11.913368</v>
      </c>
      <c r="H143" s="123">
        <v>22.97722632</v>
      </c>
      <c r="I143" s="123">
        <v>0</v>
      </c>
      <c r="J143" s="123">
        <v>22.97722632</v>
      </c>
      <c r="K143" s="123">
        <v>0</v>
      </c>
      <c r="L143" s="123">
        <v>2001.9082015500001</v>
      </c>
      <c r="M143" s="123">
        <v>521.68515349999996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2">
        <v>44593</v>
      </c>
      <c r="B144" s="123">
        <v>2089.48608371</v>
      </c>
      <c r="C144" s="123">
        <v>93.362506699999997</v>
      </c>
      <c r="D144" s="123">
        <v>69.847656830000005</v>
      </c>
      <c r="E144" s="123">
        <v>0</v>
      </c>
      <c r="F144" s="123">
        <v>58.054288829999997</v>
      </c>
      <c r="G144" s="123">
        <v>11.793367999999999</v>
      </c>
      <c r="H144" s="123">
        <v>23.514849869999999</v>
      </c>
      <c r="I144" s="123">
        <v>0</v>
      </c>
      <c r="J144" s="123">
        <v>23.514849869999999</v>
      </c>
      <c r="K144" s="123">
        <v>0</v>
      </c>
      <c r="L144" s="123">
        <v>1996.12357701</v>
      </c>
      <c r="M144" s="123">
        <v>537.56574307000005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2">
        <v>44621</v>
      </c>
      <c r="B145" s="123">
        <v>2046.70076103</v>
      </c>
      <c r="C145" s="123">
        <v>92.328584789999994</v>
      </c>
      <c r="D145" s="123">
        <v>69.185007139999996</v>
      </c>
      <c r="E145" s="123">
        <v>0</v>
      </c>
      <c r="F145" s="123">
        <v>57.51163914</v>
      </c>
      <c r="G145" s="123">
        <v>11.673368</v>
      </c>
      <c r="H145" s="123">
        <v>23.143577650000001</v>
      </c>
      <c r="I145" s="123">
        <v>0</v>
      </c>
      <c r="J145" s="123">
        <v>23.143577650000001</v>
      </c>
      <c r="K145" s="123">
        <v>0</v>
      </c>
      <c r="L145" s="123">
        <v>1954.37217624</v>
      </c>
      <c r="M145" s="123">
        <v>503.92994196000001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2">
        <v>44652</v>
      </c>
      <c r="B146" s="123">
        <v>2036.71927439</v>
      </c>
      <c r="C146" s="123">
        <v>89.53057124</v>
      </c>
      <c r="D146" s="123">
        <v>68.660816240000003</v>
      </c>
      <c r="E146" s="123">
        <v>0</v>
      </c>
      <c r="F146" s="123">
        <v>57.107448239999997</v>
      </c>
      <c r="G146" s="123">
        <v>11.553368000000001</v>
      </c>
      <c r="H146" s="123">
        <v>20.869755000000001</v>
      </c>
      <c r="I146" s="123">
        <v>0</v>
      </c>
      <c r="J146" s="123">
        <v>20.869755000000001</v>
      </c>
      <c r="K146" s="123">
        <v>0</v>
      </c>
      <c r="L146" s="123">
        <v>1947.18870315</v>
      </c>
      <c r="M146" s="123">
        <v>478.16454664000003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2">
        <v>44682</v>
      </c>
      <c r="B147" s="123">
        <v>2091.58450021</v>
      </c>
      <c r="C147" s="123">
        <v>88.729814149999996</v>
      </c>
      <c r="D147" s="123">
        <v>68.178992449999996</v>
      </c>
      <c r="E147" s="123">
        <v>0</v>
      </c>
      <c r="F147" s="123">
        <v>56.745624450000001</v>
      </c>
      <c r="G147" s="123">
        <v>11.433368</v>
      </c>
      <c r="H147" s="123">
        <v>20.5508217</v>
      </c>
      <c r="I147" s="123">
        <v>0</v>
      </c>
      <c r="J147" s="123">
        <v>20.5508217</v>
      </c>
      <c r="K147" s="123">
        <v>0</v>
      </c>
      <c r="L147" s="123">
        <v>2002.8546860599999</v>
      </c>
      <c r="M147" s="123">
        <v>354.28392380999998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2">
        <v>44713</v>
      </c>
      <c r="B148" s="123">
        <v>2124.6622996599999</v>
      </c>
      <c r="C148" s="123">
        <v>84.342254510000004</v>
      </c>
      <c r="D148" s="123">
        <v>65.117661310000003</v>
      </c>
      <c r="E148" s="123">
        <v>0</v>
      </c>
      <c r="F148" s="123">
        <v>53.804293309999998</v>
      </c>
      <c r="G148" s="123">
        <v>11.313368000000001</v>
      </c>
      <c r="H148" s="123">
        <v>19.224593200000001</v>
      </c>
      <c r="I148" s="123">
        <v>0</v>
      </c>
      <c r="J148" s="123">
        <v>19.224593200000001</v>
      </c>
      <c r="K148" s="123">
        <v>0</v>
      </c>
      <c r="L148" s="123">
        <v>2040.3200451499999</v>
      </c>
      <c r="M148" s="123">
        <v>358.09595223000002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2">
        <v>44743</v>
      </c>
      <c r="B149" s="123">
        <v>2249.53976999</v>
      </c>
      <c r="C149" s="123">
        <v>29.855973120000002</v>
      </c>
      <c r="D149" s="123">
        <v>23.449528220000001</v>
      </c>
      <c r="E149" s="123">
        <v>0</v>
      </c>
      <c r="F149" s="123">
        <v>23.449528220000001</v>
      </c>
      <c r="G149" s="123">
        <v>0</v>
      </c>
      <c r="H149" s="123">
        <v>6.4064449000000003</v>
      </c>
      <c r="I149" s="123">
        <v>0</v>
      </c>
      <c r="J149" s="123">
        <v>6.4064449000000003</v>
      </c>
      <c r="K149" s="123">
        <v>0</v>
      </c>
      <c r="L149" s="123">
        <v>2219.6837968700002</v>
      </c>
      <c r="M149" s="123">
        <v>431.95218080000001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2">
        <v>44774</v>
      </c>
      <c r="B150" s="123">
        <v>2224.4215460800001</v>
      </c>
      <c r="C150" s="123">
        <v>43.67055062</v>
      </c>
      <c r="D150" s="123">
        <v>38.02977765</v>
      </c>
      <c r="E150" s="123">
        <v>0</v>
      </c>
      <c r="F150" s="123">
        <v>38.02977765</v>
      </c>
      <c r="G150" s="123">
        <v>0</v>
      </c>
      <c r="H150" s="123">
        <v>5.6407729700000004</v>
      </c>
      <c r="I150" s="123">
        <v>0</v>
      </c>
      <c r="J150" s="123">
        <v>5.6407729700000004</v>
      </c>
      <c r="K150" s="123">
        <v>0</v>
      </c>
      <c r="L150" s="123">
        <v>2180.75099546</v>
      </c>
      <c r="M150" s="123">
        <v>444.80893902999998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2">
        <v>44805</v>
      </c>
      <c r="B151" s="123">
        <v>2204.1348919400002</v>
      </c>
      <c r="C151" s="123">
        <v>42.61118931</v>
      </c>
      <c r="D151" s="123">
        <v>37.823134349999997</v>
      </c>
      <c r="E151" s="123">
        <v>0</v>
      </c>
      <c r="F151" s="123">
        <v>37.823134349999997</v>
      </c>
      <c r="G151" s="123">
        <v>0</v>
      </c>
      <c r="H151" s="123">
        <v>4.7880549600000002</v>
      </c>
      <c r="I151" s="123">
        <v>0</v>
      </c>
      <c r="J151" s="123">
        <v>4.7880549600000002</v>
      </c>
      <c r="K151" s="123">
        <v>0</v>
      </c>
      <c r="L151" s="123">
        <v>2161.5237026300001</v>
      </c>
      <c r="M151" s="123">
        <v>457.5123145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2">
        <v>44835</v>
      </c>
      <c r="B152" s="123">
        <v>2179.22328483</v>
      </c>
      <c r="C152" s="123">
        <v>41.859600270000001</v>
      </c>
      <c r="D152" s="123">
        <v>37.656270220000003</v>
      </c>
      <c r="E152" s="123">
        <v>0</v>
      </c>
      <c r="F152" s="123">
        <v>37.656270220000003</v>
      </c>
      <c r="G152" s="123">
        <v>0</v>
      </c>
      <c r="H152" s="123">
        <v>4.2033300499999999</v>
      </c>
      <c r="I152" s="123">
        <v>0</v>
      </c>
      <c r="J152" s="123">
        <v>4.2033300499999999</v>
      </c>
      <c r="K152" s="123">
        <v>0</v>
      </c>
      <c r="L152" s="123">
        <v>2137.3636845599999</v>
      </c>
      <c r="M152" s="123">
        <v>415.77004321999999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2">
        <v>44866</v>
      </c>
      <c r="B153" s="123">
        <v>2134.8438563200002</v>
      </c>
      <c r="C153" s="123">
        <v>41.091830100000003</v>
      </c>
      <c r="D153" s="123">
        <v>37.443577570000002</v>
      </c>
      <c r="E153" s="123">
        <v>0</v>
      </c>
      <c r="F153" s="123">
        <v>37.443577570000002</v>
      </c>
      <c r="G153" s="123">
        <v>0</v>
      </c>
      <c r="H153" s="123">
        <v>3.6482525300000002</v>
      </c>
      <c r="I153" s="123">
        <v>0</v>
      </c>
      <c r="J153" s="123">
        <v>3.6482525300000002</v>
      </c>
      <c r="K153" s="123">
        <v>0</v>
      </c>
      <c r="L153" s="123">
        <v>2093.7520262200001</v>
      </c>
      <c r="M153" s="123">
        <v>422.50490982000002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2">
        <v>44896</v>
      </c>
      <c r="B154" s="123">
        <v>2144.5258988199998</v>
      </c>
      <c r="C154" s="123">
        <v>40.262238619999998</v>
      </c>
      <c r="D154" s="123">
        <v>37.26519132</v>
      </c>
      <c r="E154" s="123">
        <v>0</v>
      </c>
      <c r="F154" s="123">
        <v>37.26519132</v>
      </c>
      <c r="G154" s="123">
        <v>0</v>
      </c>
      <c r="H154" s="123">
        <v>2.9970473000000002</v>
      </c>
      <c r="I154" s="123">
        <v>0</v>
      </c>
      <c r="J154" s="123">
        <v>2.9970473000000002</v>
      </c>
      <c r="K154" s="123">
        <v>0</v>
      </c>
      <c r="L154" s="123">
        <v>2104.2636601999998</v>
      </c>
      <c r="M154" s="123">
        <v>408.86710542999998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2">
        <v>44927</v>
      </c>
      <c r="B155" s="123">
        <v>2062.6671205500002</v>
      </c>
      <c r="C155" s="123">
        <v>39.37325465</v>
      </c>
      <c r="D155" s="123">
        <v>37.072408279999998</v>
      </c>
      <c r="E155" s="123">
        <v>0</v>
      </c>
      <c r="F155" s="123">
        <v>37.072408279999998</v>
      </c>
      <c r="G155" s="123">
        <v>0</v>
      </c>
      <c r="H155" s="123">
        <v>2.3008463699999999</v>
      </c>
      <c r="I155" s="123">
        <v>0</v>
      </c>
      <c r="J155" s="123">
        <v>2.3008463699999999</v>
      </c>
      <c r="K155" s="123">
        <v>0</v>
      </c>
      <c r="L155" s="123">
        <v>2023.2938658999999</v>
      </c>
      <c r="M155" s="123">
        <v>394.19368796999998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2">
        <v>44958</v>
      </c>
      <c r="B156" s="123">
        <v>1981.3437359699999</v>
      </c>
      <c r="C156" s="123">
        <v>38.147666379999997</v>
      </c>
      <c r="D156" s="123">
        <v>36.662559899999998</v>
      </c>
      <c r="E156" s="123">
        <v>0</v>
      </c>
      <c r="F156" s="123">
        <v>36.662559899999998</v>
      </c>
      <c r="G156" s="123">
        <v>0</v>
      </c>
      <c r="H156" s="123">
        <v>1.48510648</v>
      </c>
      <c r="I156" s="123">
        <v>0</v>
      </c>
      <c r="J156" s="123">
        <v>1.48510648</v>
      </c>
      <c r="K156" s="123">
        <v>0</v>
      </c>
      <c r="L156" s="123">
        <v>1943.19606959</v>
      </c>
      <c r="M156" s="123">
        <v>378.24891374999999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2">
        <v>44986</v>
      </c>
      <c r="B157" s="123">
        <v>1950.4673225500001</v>
      </c>
      <c r="C157" s="123">
        <v>35.945871769999997</v>
      </c>
      <c r="D157" s="123">
        <v>35.181104849999997</v>
      </c>
      <c r="E157" s="123">
        <v>0</v>
      </c>
      <c r="F157" s="123">
        <v>35.181104849999997</v>
      </c>
      <c r="G157" s="123">
        <v>0</v>
      </c>
      <c r="H157" s="123">
        <v>0.76476692000000002</v>
      </c>
      <c r="I157" s="123">
        <v>0</v>
      </c>
      <c r="J157" s="123">
        <v>0.76476692000000002</v>
      </c>
      <c r="K157" s="123">
        <v>0</v>
      </c>
      <c r="L157" s="123">
        <v>1914.5214507799999</v>
      </c>
      <c r="M157" s="123">
        <v>377.86861907000002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2">
        <v>45017</v>
      </c>
      <c r="B158" s="123">
        <v>1860.69772098</v>
      </c>
      <c r="C158" s="123">
        <v>34.02581678</v>
      </c>
      <c r="D158" s="123">
        <v>34.02581678</v>
      </c>
      <c r="E158" s="123">
        <v>0</v>
      </c>
      <c r="F158" s="123">
        <v>34.02581678</v>
      </c>
      <c r="G158" s="123">
        <v>0</v>
      </c>
      <c r="H158" s="123">
        <v>0</v>
      </c>
      <c r="I158" s="123">
        <v>0</v>
      </c>
      <c r="J158" s="123">
        <v>0</v>
      </c>
      <c r="K158" s="123">
        <v>0</v>
      </c>
      <c r="L158" s="123">
        <v>1826.6719042</v>
      </c>
      <c r="M158" s="123">
        <v>393.36748152000001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2">
        <v>45047</v>
      </c>
      <c r="B159" s="123">
        <v>1790.81778547</v>
      </c>
      <c r="C159" s="123">
        <v>32.959088119999997</v>
      </c>
      <c r="D159" s="123">
        <v>32.959088119999997</v>
      </c>
      <c r="E159" s="123">
        <v>0</v>
      </c>
      <c r="F159" s="123">
        <v>32.959088119999997</v>
      </c>
      <c r="G159" s="123">
        <v>0</v>
      </c>
      <c r="H159" s="123">
        <v>0</v>
      </c>
      <c r="I159" s="123">
        <v>0</v>
      </c>
      <c r="J159" s="123">
        <v>0</v>
      </c>
      <c r="K159" s="123">
        <v>0</v>
      </c>
      <c r="L159" s="123">
        <v>1757.8586973500001</v>
      </c>
      <c r="M159" s="123">
        <v>380.43487909999999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2">
        <v>45078</v>
      </c>
      <c r="B160" s="123">
        <v>1846.6414364499999</v>
      </c>
      <c r="C160" s="123">
        <v>32.027878719999997</v>
      </c>
      <c r="D160" s="123">
        <v>32.027878719999997</v>
      </c>
      <c r="E160" s="123">
        <v>0</v>
      </c>
      <c r="F160" s="123">
        <v>32.027878719999997</v>
      </c>
      <c r="G160" s="123">
        <v>0</v>
      </c>
      <c r="H160" s="123">
        <v>0</v>
      </c>
      <c r="I160" s="123">
        <v>0</v>
      </c>
      <c r="J160" s="123">
        <v>0</v>
      </c>
      <c r="K160" s="123">
        <v>0</v>
      </c>
      <c r="L160" s="123">
        <v>1814.6135577299999</v>
      </c>
      <c r="M160" s="123">
        <v>370.24660481000001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2">
        <v>45108</v>
      </c>
      <c r="B161" s="123">
        <v>1893.5804013699999</v>
      </c>
      <c r="C161" s="123">
        <v>31.493893310000001</v>
      </c>
      <c r="D161" s="123">
        <v>31.493893310000001</v>
      </c>
      <c r="E161" s="123">
        <v>0</v>
      </c>
      <c r="F161" s="123">
        <v>31.493893310000001</v>
      </c>
      <c r="G161" s="123">
        <v>0</v>
      </c>
      <c r="H161" s="123">
        <v>0</v>
      </c>
      <c r="I161" s="123">
        <v>0</v>
      </c>
      <c r="J161" s="123">
        <v>0</v>
      </c>
      <c r="K161" s="123">
        <v>0</v>
      </c>
      <c r="L161" s="123">
        <v>1862.0865080599999</v>
      </c>
      <c r="M161" s="123">
        <v>378.92641013000002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2">
        <v>45139</v>
      </c>
      <c r="B162" s="123">
        <v>1878.6280807400001</v>
      </c>
      <c r="C162" s="123">
        <v>30.553171299999999</v>
      </c>
      <c r="D162" s="123">
        <v>30.553171299999999</v>
      </c>
      <c r="E162" s="123">
        <v>0</v>
      </c>
      <c r="F162" s="123">
        <v>30.553171299999999</v>
      </c>
      <c r="G162" s="123">
        <v>0</v>
      </c>
      <c r="H162" s="123">
        <v>0</v>
      </c>
      <c r="I162" s="123">
        <v>0</v>
      </c>
      <c r="J162" s="123">
        <v>0</v>
      </c>
      <c r="K162" s="123">
        <v>0</v>
      </c>
      <c r="L162" s="123">
        <v>1848.0749094400001</v>
      </c>
      <c r="M162" s="123">
        <v>372.23084899999998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2">
        <v>45170</v>
      </c>
      <c r="B163" s="123">
        <v>1978.5678447</v>
      </c>
      <c r="C163" s="123">
        <v>29.64374815</v>
      </c>
      <c r="D163" s="123">
        <v>29.64374815</v>
      </c>
      <c r="E163" s="123">
        <v>0</v>
      </c>
      <c r="F163" s="123">
        <v>29.64374815</v>
      </c>
      <c r="G163" s="123">
        <v>0</v>
      </c>
      <c r="H163" s="123">
        <v>0</v>
      </c>
      <c r="I163" s="123">
        <v>0</v>
      </c>
      <c r="J163" s="123">
        <v>0</v>
      </c>
      <c r="K163" s="123">
        <v>0</v>
      </c>
      <c r="L163" s="123">
        <v>1948.9240965500001</v>
      </c>
      <c r="M163" s="123">
        <v>357.28336752000001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2">
        <v>45200</v>
      </c>
      <c r="B164" s="123">
        <v>2011.78371283</v>
      </c>
      <c r="C164" s="123">
        <v>29.14223054</v>
      </c>
      <c r="D164" s="123">
        <v>29.14223054</v>
      </c>
      <c r="E164" s="123">
        <v>0</v>
      </c>
      <c r="F164" s="123">
        <v>29.14223054</v>
      </c>
      <c r="G164" s="123">
        <v>0</v>
      </c>
      <c r="H164" s="123">
        <v>0</v>
      </c>
      <c r="I164" s="123">
        <v>0</v>
      </c>
      <c r="J164" s="123">
        <v>0</v>
      </c>
      <c r="K164" s="123">
        <v>0</v>
      </c>
      <c r="L164" s="123">
        <v>1982.6414822900001</v>
      </c>
      <c r="M164" s="123">
        <v>406.02303674000001</v>
      </c>
      <c r="N164" s="123"/>
      <c r="O164" s="123"/>
      <c r="P164" s="123"/>
      <c r="Q164" s="123"/>
      <c r="R164" s="123"/>
      <c r="S164" s="123"/>
      <c r="T164" s="123"/>
    </row>
    <row r="165" spans="1:20">
      <c r="A165" s="12">
        <v>45231</v>
      </c>
      <c r="B165" s="123">
        <v>2025.2102901999999</v>
      </c>
      <c r="C165" s="123">
        <v>28.02059951</v>
      </c>
      <c r="D165" s="123">
        <v>28.02059951</v>
      </c>
      <c r="E165" s="123">
        <v>0</v>
      </c>
      <c r="F165" s="123">
        <v>28.02059951</v>
      </c>
      <c r="G165" s="123">
        <v>0</v>
      </c>
      <c r="H165" s="123">
        <v>0</v>
      </c>
      <c r="I165" s="123">
        <v>0</v>
      </c>
      <c r="J165" s="123">
        <v>0</v>
      </c>
      <c r="K165" s="123">
        <v>0</v>
      </c>
      <c r="L165" s="123">
        <v>1997.1896906899999</v>
      </c>
      <c r="M165" s="123">
        <v>394.65431615</v>
      </c>
      <c r="N165" s="123"/>
      <c r="O165" s="123"/>
      <c r="P165" s="123"/>
      <c r="Q165" s="123"/>
      <c r="R165" s="123"/>
      <c r="S165" s="123"/>
      <c r="T165" s="123"/>
    </row>
    <row r="166" spans="1:20">
      <c r="A166" s="12">
        <v>45261</v>
      </c>
      <c r="B166" s="123">
        <v>2092.1634361500001</v>
      </c>
      <c r="C166" s="123">
        <v>27.828061099999999</v>
      </c>
      <c r="D166" s="123">
        <v>27.828061099999999</v>
      </c>
      <c r="E166" s="123">
        <v>0</v>
      </c>
      <c r="F166" s="123">
        <v>27.828061099999999</v>
      </c>
      <c r="G166" s="123">
        <v>0</v>
      </c>
      <c r="H166" s="123">
        <v>0</v>
      </c>
      <c r="I166" s="123">
        <v>0</v>
      </c>
      <c r="J166" s="123">
        <v>0</v>
      </c>
      <c r="K166" s="123">
        <v>0</v>
      </c>
      <c r="L166" s="123">
        <v>2064.33537505</v>
      </c>
      <c r="M166" s="123">
        <v>394.20851800000003</v>
      </c>
      <c r="N166" s="123"/>
      <c r="O166" s="123"/>
      <c r="P166" s="123"/>
      <c r="Q166" s="123"/>
      <c r="R166" s="123"/>
      <c r="S166" s="123"/>
      <c r="T166" s="123"/>
    </row>
    <row r="167" spans="1:20">
      <c r="A167" s="12">
        <v>45292</v>
      </c>
      <c r="B167" s="123">
        <v>2119.12660826</v>
      </c>
      <c r="C167" s="123">
        <v>27.110337170000001</v>
      </c>
      <c r="D167" s="123">
        <v>27.110337170000001</v>
      </c>
      <c r="E167" s="123">
        <v>0</v>
      </c>
      <c r="F167" s="123">
        <v>27.110337170000001</v>
      </c>
      <c r="G167" s="123">
        <v>0</v>
      </c>
      <c r="H167" s="123">
        <v>0</v>
      </c>
      <c r="I167" s="123">
        <v>0</v>
      </c>
      <c r="J167" s="123">
        <v>0</v>
      </c>
      <c r="K167" s="123">
        <v>0</v>
      </c>
      <c r="L167" s="123">
        <v>2092.0162710899999</v>
      </c>
      <c r="M167" s="123">
        <v>382.74093796</v>
      </c>
      <c r="N167" s="123"/>
      <c r="O167" s="123"/>
      <c r="P167" s="123"/>
      <c r="Q167" s="123"/>
      <c r="R167" s="123"/>
      <c r="S167" s="123"/>
      <c r="T167" s="123"/>
    </row>
    <row r="168" spans="1:20">
      <c r="A168" s="12">
        <v>45323</v>
      </c>
      <c r="B168" s="123">
        <v>2073.3182809899999</v>
      </c>
      <c r="C168" s="123">
        <v>26.127519209999999</v>
      </c>
      <c r="D168" s="123">
        <v>26.127519209999999</v>
      </c>
      <c r="E168" s="123">
        <v>0</v>
      </c>
      <c r="F168" s="123">
        <v>26.127519209999999</v>
      </c>
      <c r="G168" s="123">
        <v>0</v>
      </c>
      <c r="H168" s="123">
        <v>0</v>
      </c>
      <c r="I168" s="123">
        <v>0</v>
      </c>
      <c r="J168" s="123">
        <v>0</v>
      </c>
      <c r="K168" s="123">
        <v>0</v>
      </c>
      <c r="L168" s="123">
        <v>2047.19076178</v>
      </c>
      <c r="M168" s="123">
        <v>442.63002140999998</v>
      </c>
      <c r="N168" s="123"/>
      <c r="O168" s="123"/>
      <c r="P168" s="123"/>
      <c r="Q168" s="123"/>
      <c r="R168" s="123"/>
      <c r="S168" s="123"/>
      <c r="T168" s="123"/>
    </row>
    <row r="169" spans="1:20">
      <c r="A169" s="12">
        <v>45352</v>
      </c>
      <c r="B169" s="123">
        <v>2233.3660360899999</v>
      </c>
      <c r="C169" s="123">
        <v>37.903794640000001</v>
      </c>
      <c r="D169" s="123">
        <v>25.197801689999999</v>
      </c>
      <c r="E169" s="123">
        <v>0</v>
      </c>
      <c r="F169" s="123">
        <v>25.197801689999999</v>
      </c>
      <c r="G169" s="123">
        <v>0</v>
      </c>
      <c r="H169" s="123">
        <v>12.705992950000001</v>
      </c>
      <c r="I169" s="123">
        <v>0</v>
      </c>
      <c r="J169" s="123">
        <v>12.705992950000001</v>
      </c>
      <c r="K169" s="123">
        <v>0</v>
      </c>
      <c r="L169" s="123">
        <v>2195.46224145</v>
      </c>
      <c r="M169" s="123">
        <v>565.70546641999999</v>
      </c>
      <c r="N169" s="123"/>
      <c r="O169" s="123"/>
      <c r="P169" s="123"/>
      <c r="Q169" s="123"/>
      <c r="R169" s="123"/>
      <c r="S169" s="123"/>
      <c r="T169" s="123"/>
    </row>
    <row r="170" spans="1:20">
      <c r="A170" s="12">
        <v>45383</v>
      </c>
      <c r="B170" s="123">
        <v>2273.32751573</v>
      </c>
      <c r="C170" s="123">
        <v>36.956843650000003</v>
      </c>
      <c r="D170" s="123">
        <v>24.215495059999999</v>
      </c>
      <c r="E170" s="123">
        <v>0</v>
      </c>
      <c r="F170" s="123">
        <v>24.215495059999999</v>
      </c>
      <c r="G170" s="123">
        <v>0</v>
      </c>
      <c r="H170" s="123">
        <v>12.741348589999999</v>
      </c>
      <c r="I170" s="123">
        <v>0</v>
      </c>
      <c r="J170" s="123">
        <v>12.741348589999999</v>
      </c>
      <c r="K170" s="123">
        <v>0</v>
      </c>
      <c r="L170" s="123">
        <v>2236.3706720800001</v>
      </c>
      <c r="M170" s="123">
        <v>561.99028439999995</v>
      </c>
      <c r="N170" s="123"/>
      <c r="O170" s="123"/>
      <c r="P170" s="123"/>
      <c r="Q170" s="123"/>
      <c r="R170" s="123"/>
      <c r="S170" s="123"/>
      <c r="T170" s="123"/>
    </row>
    <row r="171" spans="1:20">
      <c r="A171" s="12">
        <v>45413</v>
      </c>
      <c r="B171" s="123">
        <v>2274.02234821</v>
      </c>
      <c r="C171" s="123">
        <v>36.404506820000002</v>
      </c>
      <c r="D171" s="123">
        <v>23.266923439999999</v>
      </c>
      <c r="E171" s="123">
        <v>0</v>
      </c>
      <c r="F171" s="123">
        <v>23.266923439999999</v>
      </c>
      <c r="G171" s="123">
        <v>0</v>
      </c>
      <c r="H171" s="123">
        <v>13.137583380000001</v>
      </c>
      <c r="I171" s="123">
        <v>0</v>
      </c>
      <c r="J171" s="123">
        <v>13.137583380000001</v>
      </c>
      <c r="K171" s="123">
        <v>0</v>
      </c>
      <c r="L171" s="123">
        <v>2237.6178413900002</v>
      </c>
      <c r="M171" s="123">
        <v>641.51986265000005</v>
      </c>
      <c r="N171" s="123"/>
      <c r="O171" s="123"/>
      <c r="P171" s="123"/>
      <c r="Q171" s="123"/>
      <c r="R171" s="123"/>
      <c r="S171" s="123"/>
      <c r="T171" s="123"/>
    </row>
    <row r="172" spans="1:20">
      <c r="A172" s="12">
        <v>45444</v>
      </c>
      <c r="B172" s="123">
        <v>2250.9518146400001</v>
      </c>
      <c r="C172" s="123">
        <v>35.103041560000001</v>
      </c>
      <c r="D172" s="123">
        <v>22.099370270000001</v>
      </c>
      <c r="E172" s="123">
        <v>0</v>
      </c>
      <c r="F172" s="123">
        <v>22.099370270000001</v>
      </c>
      <c r="G172" s="123">
        <v>0</v>
      </c>
      <c r="H172" s="123">
        <v>13.00367129</v>
      </c>
      <c r="I172" s="123">
        <v>0</v>
      </c>
      <c r="J172" s="123">
        <v>13.00367129</v>
      </c>
      <c r="K172" s="123">
        <v>0</v>
      </c>
      <c r="L172" s="123">
        <v>2215.8487730799998</v>
      </c>
      <c r="M172" s="123">
        <v>630.55158214999994</v>
      </c>
      <c r="N172" s="123"/>
      <c r="O172" s="123"/>
      <c r="P172" s="123"/>
      <c r="Q172" s="123"/>
      <c r="R172" s="123"/>
      <c r="S172" s="123"/>
      <c r="T172" s="123"/>
    </row>
    <row r="173" spans="1:20">
      <c r="A173" s="12">
        <v>45474</v>
      </c>
      <c r="B173" s="123">
        <v>2299.0979682500001</v>
      </c>
      <c r="C173" s="123">
        <v>34.46478948</v>
      </c>
      <c r="D173" s="123">
        <v>21.14599333</v>
      </c>
      <c r="E173" s="123">
        <v>0</v>
      </c>
      <c r="F173" s="123">
        <v>21.14599333</v>
      </c>
      <c r="G173" s="123">
        <v>0</v>
      </c>
      <c r="H173" s="123">
        <v>13.318796150000001</v>
      </c>
      <c r="I173" s="123">
        <v>0</v>
      </c>
      <c r="J173" s="123">
        <v>13.318796150000001</v>
      </c>
      <c r="K173" s="123">
        <v>0</v>
      </c>
      <c r="L173" s="123">
        <v>2264.6331787700001</v>
      </c>
      <c r="M173" s="123">
        <v>606.51614261999998</v>
      </c>
      <c r="N173" s="123"/>
      <c r="O173" s="123"/>
      <c r="P173" s="123"/>
      <c r="Q173" s="123"/>
      <c r="R173" s="123"/>
      <c r="S173" s="123"/>
      <c r="T173" s="123"/>
    </row>
    <row r="174" spans="1:20">
      <c r="A174" s="12">
        <v>45505</v>
      </c>
      <c r="B174" s="123">
        <v>2331.01137677</v>
      </c>
      <c r="C174" s="123">
        <v>33.670435929999996</v>
      </c>
      <c r="D174" s="123">
        <v>20.21255669</v>
      </c>
      <c r="E174" s="123">
        <v>0</v>
      </c>
      <c r="F174" s="123">
        <v>20.21255669</v>
      </c>
      <c r="G174" s="123">
        <v>0</v>
      </c>
      <c r="H174" s="123">
        <v>13.45787924</v>
      </c>
      <c r="I174" s="123">
        <v>0</v>
      </c>
      <c r="J174" s="123">
        <v>13.45787924</v>
      </c>
      <c r="K174" s="123">
        <v>0</v>
      </c>
      <c r="L174" s="123">
        <v>2297.3409408399998</v>
      </c>
      <c r="M174" s="123">
        <v>596.96652618999997</v>
      </c>
      <c r="N174" s="123"/>
      <c r="O174" s="123"/>
      <c r="P174" s="123"/>
      <c r="Q174" s="123"/>
      <c r="R174" s="123"/>
      <c r="S174" s="123"/>
      <c r="T174" s="123"/>
    </row>
    <row r="175" spans="1:20">
      <c r="A175" s="12">
        <v>45536</v>
      </c>
      <c r="B175" s="123">
        <v>2490.0628869100001</v>
      </c>
      <c r="C175" s="123">
        <v>32.535235069999999</v>
      </c>
      <c r="D175" s="123">
        <v>19.251943279999999</v>
      </c>
      <c r="E175" s="123">
        <v>0</v>
      </c>
      <c r="F175" s="123">
        <v>19.251943279999999</v>
      </c>
      <c r="G175" s="123">
        <v>0</v>
      </c>
      <c r="H175" s="123">
        <v>13.28329179</v>
      </c>
      <c r="I175" s="123">
        <v>0</v>
      </c>
      <c r="J175" s="123">
        <v>13.28329179</v>
      </c>
      <c r="K175" s="123">
        <v>0</v>
      </c>
      <c r="L175" s="123">
        <v>2457.5276518400001</v>
      </c>
      <c r="M175" s="123">
        <v>524.33140452999999</v>
      </c>
      <c r="N175" s="123"/>
      <c r="O175" s="123"/>
      <c r="P175" s="123"/>
      <c r="Q175" s="123"/>
      <c r="R175" s="123"/>
      <c r="S175" s="123"/>
      <c r="T175" s="123"/>
    </row>
    <row r="176" spans="1:20">
      <c r="A176" s="12">
        <v>45566</v>
      </c>
      <c r="B176" s="123">
        <v>2593.32256955</v>
      </c>
      <c r="C176" s="123">
        <v>31.197266819999999</v>
      </c>
      <c r="D176" s="123">
        <v>18.54251365</v>
      </c>
      <c r="E176" s="123">
        <v>0</v>
      </c>
      <c r="F176" s="123">
        <v>18.54251365</v>
      </c>
      <c r="G176" s="123">
        <v>0</v>
      </c>
      <c r="H176" s="123">
        <v>12.654753169999999</v>
      </c>
      <c r="I176" s="123">
        <v>0</v>
      </c>
      <c r="J176" s="123">
        <v>12.654753169999999</v>
      </c>
      <c r="K176" s="123">
        <v>0</v>
      </c>
      <c r="L176" s="123">
        <v>2562.1253027299999</v>
      </c>
      <c r="M176" s="123">
        <v>594.40039589000003</v>
      </c>
      <c r="N176" s="123"/>
      <c r="O176" s="123"/>
      <c r="P176" s="123"/>
      <c r="Q176" s="123"/>
      <c r="R176" s="123"/>
      <c r="S176" s="123"/>
      <c r="T176" s="123"/>
    </row>
    <row r="177" spans="1:20">
      <c r="A177" s="12">
        <v>45597</v>
      </c>
      <c r="B177" s="123">
        <v>2595.9640887599999</v>
      </c>
      <c r="C177" s="123">
        <v>29.547156189999999</v>
      </c>
      <c r="D177" s="123">
        <v>17.348257</v>
      </c>
      <c r="E177" s="123">
        <v>0</v>
      </c>
      <c r="F177" s="123">
        <v>17.348257</v>
      </c>
      <c r="G177" s="123">
        <v>0</v>
      </c>
      <c r="H177" s="123">
        <v>12.198899190000001</v>
      </c>
      <c r="I177" s="123">
        <v>0</v>
      </c>
      <c r="J177" s="123">
        <v>12.198899190000001</v>
      </c>
      <c r="K177" s="123">
        <v>0</v>
      </c>
      <c r="L177" s="123">
        <v>2566.41693257</v>
      </c>
      <c r="M177" s="123">
        <v>613.47079289999999</v>
      </c>
      <c r="N177" s="123"/>
      <c r="O177" s="123"/>
      <c r="P177" s="123"/>
      <c r="Q177" s="123"/>
      <c r="R177" s="123"/>
      <c r="S177" s="123"/>
      <c r="T177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5" customWidth="1"/>
    <col min="12" max="12" width="13.109375" style="35" customWidth="1"/>
    <col min="13" max="20" width="6.5546875" style="25" customWidth="1"/>
    <col min="21" max="21" width="8" style="35" customWidth="1"/>
    <col min="22" max="22" width="8.44140625" style="35" customWidth="1"/>
    <col min="23" max="16384" width="9.109375" style="31"/>
  </cols>
  <sheetData>
    <row r="1" spans="1:28">
      <c r="A1" s="36" t="s">
        <v>157</v>
      </c>
      <c r="B1" s="25"/>
    </row>
    <row r="2" spans="1:28" ht="5.25" customHeight="1"/>
    <row r="3" spans="1:28" ht="26.25" customHeight="1">
      <c r="A3" s="226" t="s">
        <v>73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</row>
    <row r="4" spans="1:28" ht="12.75" customHeight="1">
      <c r="A4" s="219" t="s">
        <v>130</v>
      </c>
      <c r="B4" s="231"/>
      <c r="C4" s="231"/>
      <c r="L4" s="33"/>
      <c r="U4" s="33"/>
      <c r="V4" s="33"/>
    </row>
    <row r="5" spans="1:28" ht="12.75" customHeight="1">
      <c r="A5" s="33" t="s">
        <v>231</v>
      </c>
      <c r="B5" s="33"/>
      <c r="C5" s="33"/>
      <c r="L5" s="33"/>
      <c r="U5" s="33"/>
      <c r="V5" s="33"/>
    </row>
    <row r="6" spans="1:28" s="39" customFormat="1" ht="18" customHeight="1">
      <c r="A6" s="232" t="s">
        <v>0</v>
      </c>
      <c r="B6" s="217" t="s">
        <v>1</v>
      </c>
      <c r="C6" s="217" t="s">
        <v>58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56</v>
      </c>
      <c r="M6" s="208" t="s">
        <v>2</v>
      </c>
      <c r="N6" s="209"/>
      <c r="O6" s="209"/>
      <c r="P6" s="209"/>
      <c r="Q6" s="209"/>
      <c r="R6" s="209"/>
      <c r="S6" s="209"/>
      <c r="T6" s="209"/>
      <c r="U6" s="217" t="s">
        <v>59</v>
      </c>
      <c r="V6" s="217" t="s">
        <v>54</v>
      </c>
    </row>
    <row r="7" spans="1:28" s="41" customFormat="1" ht="15" customHeight="1">
      <c r="A7" s="232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08" t="s">
        <v>17</v>
      </c>
      <c r="N7" s="209"/>
      <c r="O7" s="209"/>
      <c r="P7" s="209"/>
      <c r="Q7" s="208" t="s">
        <v>9</v>
      </c>
      <c r="R7" s="209"/>
      <c r="S7" s="209"/>
      <c r="T7" s="209"/>
      <c r="U7" s="217"/>
      <c r="V7" s="217"/>
    </row>
    <row r="8" spans="1:28" ht="55.2">
      <c r="A8" s="232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9" t="s">
        <v>13</v>
      </c>
      <c r="N8" s="29" t="s">
        <v>10</v>
      </c>
      <c r="O8" s="29" t="s">
        <v>11</v>
      </c>
      <c r="P8" s="29" t="s">
        <v>12</v>
      </c>
      <c r="Q8" s="29" t="s">
        <v>13</v>
      </c>
      <c r="R8" s="29" t="s">
        <v>10</v>
      </c>
      <c r="S8" s="29" t="s">
        <v>11</v>
      </c>
      <c r="T8" s="29" t="s">
        <v>12</v>
      </c>
      <c r="U8" s="217"/>
      <c r="V8" s="217"/>
    </row>
    <row r="9" spans="1:28" hidden="1">
      <c r="A9" s="140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5"/>
      <c r="N9" s="135"/>
      <c r="O9" s="135"/>
      <c r="P9" s="135"/>
      <c r="Q9" s="135"/>
      <c r="R9" s="135"/>
      <c r="S9" s="135"/>
      <c r="T9" s="135"/>
      <c r="U9" s="137"/>
      <c r="V9" s="137"/>
    </row>
    <row r="10" spans="1:28" collapsed="1">
      <c r="A10" s="40">
        <v>1</v>
      </c>
      <c r="B10" s="38">
        <v>2</v>
      </c>
      <c r="C10" s="40">
        <v>3</v>
      </c>
      <c r="D10" s="38">
        <v>4</v>
      </c>
      <c r="E10" s="40">
        <v>5</v>
      </c>
      <c r="F10" s="38">
        <v>6</v>
      </c>
      <c r="G10" s="40">
        <v>7</v>
      </c>
      <c r="H10" s="38">
        <v>8</v>
      </c>
      <c r="I10" s="40">
        <v>9</v>
      </c>
      <c r="J10" s="38">
        <v>10</v>
      </c>
      <c r="K10" s="40">
        <v>11</v>
      </c>
      <c r="L10" s="38">
        <v>12</v>
      </c>
      <c r="M10" s="40">
        <v>13</v>
      </c>
      <c r="N10" s="38">
        <v>14</v>
      </c>
      <c r="O10" s="40">
        <v>15</v>
      </c>
      <c r="P10" s="38">
        <v>16</v>
      </c>
      <c r="Q10" s="40">
        <v>17</v>
      </c>
      <c r="R10" s="38">
        <v>18</v>
      </c>
      <c r="S10" s="40">
        <v>19</v>
      </c>
      <c r="T10" s="38">
        <v>20</v>
      </c>
      <c r="U10" s="40">
        <v>21</v>
      </c>
      <c r="V10" s="38">
        <v>22</v>
      </c>
    </row>
    <row r="11" spans="1:28" hidden="1" outlineLevel="1">
      <c r="A11" s="12">
        <v>40544</v>
      </c>
      <c r="B11" s="123">
        <v>4229.6436502200004</v>
      </c>
      <c r="C11" s="123">
        <v>2425.2516157700002</v>
      </c>
      <c r="D11" s="123">
        <v>777.66552702000001</v>
      </c>
      <c r="E11" s="123">
        <v>269.54718765000001</v>
      </c>
      <c r="F11" s="123">
        <v>264.29432128000002</v>
      </c>
      <c r="G11" s="123">
        <v>243.82401809000001</v>
      </c>
      <c r="H11" s="123">
        <v>1647.58608875</v>
      </c>
      <c r="I11" s="123">
        <v>78.975179139999995</v>
      </c>
      <c r="J11" s="123">
        <v>347.68960748000001</v>
      </c>
      <c r="K11" s="123">
        <v>1220.92130213</v>
      </c>
      <c r="L11" s="123">
        <v>1679.75211859</v>
      </c>
      <c r="M11" s="123">
        <v>156.63565116000001</v>
      </c>
      <c r="N11" s="123">
        <v>2.16405732</v>
      </c>
      <c r="O11" s="123">
        <v>7.41201635</v>
      </c>
      <c r="P11" s="123">
        <v>147.05957749000001</v>
      </c>
      <c r="Q11" s="123">
        <v>1523.1164674300001</v>
      </c>
      <c r="R11" s="123">
        <v>21.262799000000001</v>
      </c>
      <c r="S11" s="123">
        <v>78.052255000000002</v>
      </c>
      <c r="T11" s="123">
        <v>1423.8014134299999</v>
      </c>
      <c r="U11" s="123">
        <v>124.63991586</v>
      </c>
      <c r="V11" s="123">
        <v>2107.1835097399999</v>
      </c>
      <c r="W11" s="123"/>
      <c r="X11" s="123"/>
      <c r="Y11" s="123"/>
      <c r="Z11" s="123"/>
      <c r="AA11" s="123"/>
      <c r="AB11" s="123"/>
    </row>
    <row r="12" spans="1:28" hidden="1" outlineLevel="1">
      <c r="A12" s="12">
        <v>40575</v>
      </c>
      <c r="B12" s="123">
        <v>4216.7635513200003</v>
      </c>
      <c r="C12" s="123">
        <v>2430.1269223499999</v>
      </c>
      <c r="D12" s="123">
        <v>789.81891618999998</v>
      </c>
      <c r="E12" s="123">
        <v>283.25875160999999</v>
      </c>
      <c r="F12" s="123">
        <v>264.49696346000002</v>
      </c>
      <c r="G12" s="123">
        <v>242.06320112</v>
      </c>
      <c r="H12" s="123">
        <v>1640.3080061600001</v>
      </c>
      <c r="I12" s="123">
        <v>80.071457480000007</v>
      </c>
      <c r="J12" s="123">
        <v>351.37642109000001</v>
      </c>
      <c r="K12" s="123">
        <v>1208.86012759</v>
      </c>
      <c r="L12" s="123">
        <v>1662.10439619</v>
      </c>
      <c r="M12" s="123">
        <v>159.01192716</v>
      </c>
      <c r="N12" s="123">
        <v>2.0955820599999999</v>
      </c>
      <c r="O12" s="123">
        <v>7.4320182299999997</v>
      </c>
      <c r="P12" s="123">
        <v>149.48432686999999</v>
      </c>
      <c r="Q12" s="123">
        <v>1503.0924690300001</v>
      </c>
      <c r="R12" s="123">
        <v>21.73255091</v>
      </c>
      <c r="S12" s="123">
        <v>80.656317959999996</v>
      </c>
      <c r="T12" s="123">
        <v>1400.70360016</v>
      </c>
      <c r="U12" s="123">
        <v>124.53223278</v>
      </c>
      <c r="V12" s="123">
        <v>2111.4427968599998</v>
      </c>
      <c r="W12" s="123"/>
      <c r="X12" s="123"/>
      <c r="Y12" s="123"/>
      <c r="Z12" s="123"/>
      <c r="AA12" s="123"/>
      <c r="AB12" s="123"/>
    </row>
    <row r="13" spans="1:28" hidden="1" outlineLevel="1">
      <c r="A13" s="12">
        <v>40603</v>
      </c>
      <c r="B13" s="123">
        <v>4210.4221863700004</v>
      </c>
      <c r="C13" s="123">
        <v>2414.5476421799999</v>
      </c>
      <c r="D13" s="123">
        <v>800.52232920999995</v>
      </c>
      <c r="E13" s="123">
        <v>295.72189724999998</v>
      </c>
      <c r="F13" s="123">
        <v>265.05723726000002</v>
      </c>
      <c r="G13" s="123">
        <v>239.7431947</v>
      </c>
      <c r="H13" s="123">
        <v>1614.02531297</v>
      </c>
      <c r="I13" s="123">
        <v>81.766753120000004</v>
      </c>
      <c r="J13" s="123">
        <v>333.07096904000002</v>
      </c>
      <c r="K13" s="123">
        <v>1199.1875908100001</v>
      </c>
      <c r="L13" s="123">
        <v>1667.1617753800001</v>
      </c>
      <c r="M13" s="123">
        <v>158.03032694000001</v>
      </c>
      <c r="N13" s="123">
        <v>2.1584451200000001</v>
      </c>
      <c r="O13" s="123">
        <v>7.1583327900000002</v>
      </c>
      <c r="P13" s="123">
        <v>148.71354903</v>
      </c>
      <c r="Q13" s="123">
        <v>1509.13144844</v>
      </c>
      <c r="R13" s="123">
        <v>22.193246439999999</v>
      </c>
      <c r="S13" s="123">
        <v>77.396276729999997</v>
      </c>
      <c r="T13" s="123">
        <v>1409.5419252700001</v>
      </c>
      <c r="U13" s="123">
        <v>128.71276881</v>
      </c>
      <c r="V13" s="123">
        <v>2098.9584007899998</v>
      </c>
      <c r="W13" s="123"/>
      <c r="X13" s="123"/>
      <c r="Y13" s="123"/>
      <c r="Z13" s="123"/>
      <c r="AA13" s="123"/>
      <c r="AB13" s="123"/>
    </row>
    <row r="14" spans="1:28" hidden="1" outlineLevel="1">
      <c r="A14" s="12">
        <v>40634</v>
      </c>
      <c r="B14" s="123">
        <v>4211.1167008399998</v>
      </c>
      <c r="C14" s="123">
        <v>2541.1127081700001</v>
      </c>
      <c r="D14" s="123">
        <v>835.40168830000005</v>
      </c>
      <c r="E14" s="123">
        <v>314.54866924999999</v>
      </c>
      <c r="F14" s="123">
        <v>270.30080078999998</v>
      </c>
      <c r="G14" s="123">
        <v>250.55221825999999</v>
      </c>
      <c r="H14" s="123">
        <v>1705.71101987</v>
      </c>
      <c r="I14" s="123">
        <v>83.30000072</v>
      </c>
      <c r="J14" s="123">
        <v>328.92242528999998</v>
      </c>
      <c r="K14" s="123">
        <v>1293.48859386</v>
      </c>
      <c r="L14" s="123">
        <v>1543.792469</v>
      </c>
      <c r="M14" s="123">
        <v>144.77678097</v>
      </c>
      <c r="N14" s="123">
        <v>2.3119326600000001</v>
      </c>
      <c r="O14" s="123">
        <v>7.0883060000000002</v>
      </c>
      <c r="P14" s="123">
        <v>135.37654230999999</v>
      </c>
      <c r="Q14" s="123">
        <v>1399.0156880300001</v>
      </c>
      <c r="R14" s="123">
        <v>21.0285236</v>
      </c>
      <c r="S14" s="123">
        <v>72.512479999999996</v>
      </c>
      <c r="T14" s="123">
        <v>1305.47468443</v>
      </c>
      <c r="U14" s="123">
        <v>126.21152367000001</v>
      </c>
      <c r="V14" s="123">
        <v>2081.9523328999999</v>
      </c>
      <c r="W14" s="123"/>
      <c r="X14" s="123"/>
      <c r="Y14" s="123"/>
      <c r="Z14" s="123"/>
      <c r="AA14" s="123"/>
      <c r="AB14" s="123"/>
    </row>
    <row r="15" spans="1:28" hidden="1" outlineLevel="1">
      <c r="A15" s="12">
        <v>40664</v>
      </c>
      <c r="B15" s="123">
        <v>4201.0978060400003</v>
      </c>
      <c r="C15" s="123">
        <v>2537.7711285800001</v>
      </c>
      <c r="D15" s="123">
        <v>857.81851254000003</v>
      </c>
      <c r="E15" s="123">
        <v>327.80023232000002</v>
      </c>
      <c r="F15" s="123">
        <v>277.7150815</v>
      </c>
      <c r="G15" s="123">
        <v>252.30319872000001</v>
      </c>
      <c r="H15" s="123">
        <v>1679.9526160400001</v>
      </c>
      <c r="I15" s="123">
        <v>84.016761450000004</v>
      </c>
      <c r="J15" s="123">
        <v>320.52512625999998</v>
      </c>
      <c r="K15" s="123">
        <v>1275.41072833</v>
      </c>
      <c r="L15" s="123">
        <v>1536.1311649500001</v>
      </c>
      <c r="M15" s="123">
        <v>147.01177136999999</v>
      </c>
      <c r="N15" s="123">
        <v>2.4919407599999999</v>
      </c>
      <c r="O15" s="123">
        <v>7.0018147199999996</v>
      </c>
      <c r="P15" s="123">
        <v>137.51801588999999</v>
      </c>
      <c r="Q15" s="123">
        <v>1389.11939358</v>
      </c>
      <c r="R15" s="123">
        <v>21.907948040000001</v>
      </c>
      <c r="S15" s="123">
        <v>71.536417670000006</v>
      </c>
      <c r="T15" s="123">
        <v>1295.6750278699999</v>
      </c>
      <c r="U15" s="123">
        <v>127.19551251</v>
      </c>
      <c r="V15" s="123">
        <v>2063.3593531900001</v>
      </c>
      <c r="W15" s="123"/>
      <c r="X15" s="123"/>
      <c r="Y15" s="123"/>
      <c r="Z15" s="123"/>
      <c r="AA15" s="123"/>
      <c r="AB15" s="123"/>
    </row>
    <row r="16" spans="1:28" hidden="1" outlineLevel="1">
      <c r="A16" s="12">
        <v>40695</v>
      </c>
      <c r="B16" s="123">
        <v>4181.08512161</v>
      </c>
      <c r="C16" s="123">
        <v>2529.5283118900002</v>
      </c>
      <c r="D16" s="123">
        <v>882.18245761000003</v>
      </c>
      <c r="E16" s="123">
        <v>336.89623620999998</v>
      </c>
      <c r="F16" s="123">
        <v>286.09466630999998</v>
      </c>
      <c r="G16" s="123">
        <v>259.19155509000001</v>
      </c>
      <c r="H16" s="123">
        <v>1647.3458542799999</v>
      </c>
      <c r="I16" s="123">
        <v>82.917878160000001</v>
      </c>
      <c r="J16" s="123">
        <v>315.25583245000001</v>
      </c>
      <c r="K16" s="123">
        <v>1249.17214367</v>
      </c>
      <c r="L16" s="123">
        <v>1528.3466514199999</v>
      </c>
      <c r="M16" s="123">
        <v>150.41183355999999</v>
      </c>
      <c r="N16" s="123">
        <v>2.5980650500000002</v>
      </c>
      <c r="O16" s="123">
        <v>6.6763835599999997</v>
      </c>
      <c r="P16" s="123">
        <v>141.13738495000001</v>
      </c>
      <c r="Q16" s="123">
        <v>1377.9348178600001</v>
      </c>
      <c r="R16" s="123">
        <v>21.66427375</v>
      </c>
      <c r="S16" s="123">
        <v>70.521900770000002</v>
      </c>
      <c r="T16" s="123">
        <v>1285.7486433399999</v>
      </c>
      <c r="U16" s="123">
        <v>123.2101583</v>
      </c>
      <c r="V16" s="123">
        <v>2050.8905589800002</v>
      </c>
      <c r="W16" s="123"/>
      <c r="X16" s="123"/>
      <c r="Y16" s="123"/>
      <c r="Z16" s="123"/>
      <c r="AA16" s="123"/>
      <c r="AB16" s="123"/>
    </row>
    <row r="17" spans="1:28" hidden="1" outlineLevel="1">
      <c r="A17" s="12">
        <v>40725</v>
      </c>
      <c r="B17" s="123">
        <v>4153.4957987999996</v>
      </c>
      <c r="C17" s="123">
        <v>2404.13248183</v>
      </c>
      <c r="D17" s="123">
        <v>896.57460977999995</v>
      </c>
      <c r="E17" s="123">
        <v>344.94549475999997</v>
      </c>
      <c r="F17" s="123">
        <v>303.51862303000001</v>
      </c>
      <c r="G17" s="123">
        <v>248.11049199000001</v>
      </c>
      <c r="H17" s="123">
        <v>1507.55787205</v>
      </c>
      <c r="I17" s="123">
        <v>89.082184409999996</v>
      </c>
      <c r="J17" s="123">
        <v>307.06667992000001</v>
      </c>
      <c r="K17" s="123">
        <v>1111.4090077200001</v>
      </c>
      <c r="L17" s="123">
        <v>1626.35106636</v>
      </c>
      <c r="M17" s="123">
        <v>170.63594978</v>
      </c>
      <c r="N17" s="123">
        <v>2.5351935700000001</v>
      </c>
      <c r="O17" s="123">
        <v>7.1695352400000001</v>
      </c>
      <c r="P17" s="123">
        <v>160.93122097</v>
      </c>
      <c r="Q17" s="123">
        <v>1455.7151165800001</v>
      </c>
      <c r="R17" s="123">
        <v>20.897635609999998</v>
      </c>
      <c r="S17" s="123">
        <v>73.536698479999998</v>
      </c>
      <c r="T17" s="123">
        <v>1361.2807824900001</v>
      </c>
      <c r="U17" s="123">
        <v>123.01225061</v>
      </c>
      <c r="V17" s="123">
        <v>2079.4511958899998</v>
      </c>
      <c r="W17" s="123"/>
      <c r="X17" s="123"/>
      <c r="Y17" s="123"/>
      <c r="Z17" s="123"/>
      <c r="AA17" s="123"/>
      <c r="AB17" s="123"/>
    </row>
    <row r="18" spans="1:28" hidden="1" outlineLevel="1">
      <c r="A18" s="12">
        <v>40756</v>
      </c>
      <c r="B18" s="123">
        <v>4115.6369046099999</v>
      </c>
      <c r="C18" s="123">
        <v>2399.6109870999999</v>
      </c>
      <c r="D18" s="123">
        <v>932.81860039000003</v>
      </c>
      <c r="E18" s="123">
        <v>367.48325811000001</v>
      </c>
      <c r="F18" s="123">
        <v>314.92730936999999</v>
      </c>
      <c r="G18" s="123">
        <v>250.40803291</v>
      </c>
      <c r="H18" s="123">
        <v>1466.7923867100001</v>
      </c>
      <c r="I18" s="123">
        <v>88.037477789999997</v>
      </c>
      <c r="J18" s="123">
        <v>296.91369185999997</v>
      </c>
      <c r="K18" s="123">
        <v>1081.84121706</v>
      </c>
      <c r="L18" s="123">
        <v>1593.93138426</v>
      </c>
      <c r="M18" s="123">
        <v>174.55748965999999</v>
      </c>
      <c r="N18" s="123">
        <v>2.6257934299999999</v>
      </c>
      <c r="O18" s="123">
        <v>7.2080493299999997</v>
      </c>
      <c r="P18" s="123">
        <v>164.72364690000001</v>
      </c>
      <c r="Q18" s="123">
        <v>1419.3738946000001</v>
      </c>
      <c r="R18" s="123">
        <v>19.17018624</v>
      </c>
      <c r="S18" s="123">
        <v>70.482210249999994</v>
      </c>
      <c r="T18" s="123">
        <v>1329.7214981100001</v>
      </c>
      <c r="U18" s="123">
        <v>122.09453325</v>
      </c>
      <c r="V18" s="123">
        <v>1954.0524726000001</v>
      </c>
      <c r="W18" s="123"/>
      <c r="X18" s="123"/>
      <c r="Y18" s="123"/>
      <c r="Z18" s="123"/>
      <c r="AA18" s="123"/>
      <c r="AB18" s="123"/>
    </row>
    <row r="19" spans="1:28" hidden="1" outlineLevel="1">
      <c r="A19" s="12">
        <v>40787</v>
      </c>
      <c r="B19" s="123">
        <v>4058.4339179399999</v>
      </c>
      <c r="C19" s="123">
        <v>2381.1717063299998</v>
      </c>
      <c r="D19" s="123">
        <v>957.06974170000001</v>
      </c>
      <c r="E19" s="123">
        <v>380.96574406000002</v>
      </c>
      <c r="F19" s="123">
        <v>321.05544600000002</v>
      </c>
      <c r="G19" s="123">
        <v>255.04855164</v>
      </c>
      <c r="H19" s="123">
        <v>1424.1019646300001</v>
      </c>
      <c r="I19" s="123">
        <v>86.907508309999997</v>
      </c>
      <c r="J19" s="123">
        <v>290.65010525999998</v>
      </c>
      <c r="K19" s="123">
        <v>1046.5443510600001</v>
      </c>
      <c r="L19" s="123">
        <v>1555.4864215699999</v>
      </c>
      <c r="M19" s="123">
        <v>179.39358156</v>
      </c>
      <c r="N19" s="123">
        <v>2.5343596000000002</v>
      </c>
      <c r="O19" s="123">
        <v>6.95718338</v>
      </c>
      <c r="P19" s="123">
        <v>169.90203858000001</v>
      </c>
      <c r="Q19" s="123">
        <v>1376.0928400099999</v>
      </c>
      <c r="R19" s="123">
        <v>18.27677568</v>
      </c>
      <c r="S19" s="123">
        <v>67.613360540000002</v>
      </c>
      <c r="T19" s="123">
        <v>1290.20270379</v>
      </c>
      <c r="U19" s="123">
        <v>121.77579004</v>
      </c>
      <c r="V19" s="123">
        <v>1972.1505931300001</v>
      </c>
      <c r="W19" s="123"/>
      <c r="X19" s="123"/>
      <c r="Y19" s="123"/>
      <c r="Z19" s="123"/>
      <c r="AA19" s="123"/>
      <c r="AB19" s="123"/>
    </row>
    <row r="20" spans="1:28" hidden="1" outlineLevel="1">
      <c r="A20" s="12">
        <v>40817</v>
      </c>
      <c r="B20" s="123">
        <v>4050.0307937399998</v>
      </c>
      <c r="C20" s="123">
        <v>2369.0211374599999</v>
      </c>
      <c r="D20" s="123">
        <v>976.90462746000003</v>
      </c>
      <c r="E20" s="123">
        <v>386.54968509000003</v>
      </c>
      <c r="F20" s="123">
        <v>327.61648783999999</v>
      </c>
      <c r="G20" s="123">
        <v>262.73845453000001</v>
      </c>
      <c r="H20" s="123">
        <v>1392.1165100000001</v>
      </c>
      <c r="I20" s="123">
        <v>86.422245559999993</v>
      </c>
      <c r="J20" s="123">
        <v>287.05978757000003</v>
      </c>
      <c r="K20" s="123">
        <v>1018.63447687</v>
      </c>
      <c r="L20" s="123">
        <v>1553.7978539999999</v>
      </c>
      <c r="M20" s="123">
        <v>185.66357339000001</v>
      </c>
      <c r="N20" s="123">
        <v>1.9993762399999999</v>
      </c>
      <c r="O20" s="123">
        <v>7.6380443800000002</v>
      </c>
      <c r="P20" s="123">
        <v>176.02615277000001</v>
      </c>
      <c r="Q20" s="123">
        <v>1368.1342806099999</v>
      </c>
      <c r="R20" s="123">
        <v>18.33858429</v>
      </c>
      <c r="S20" s="123">
        <v>67.705368460000003</v>
      </c>
      <c r="T20" s="123">
        <v>1282.0903278599999</v>
      </c>
      <c r="U20" s="123">
        <v>127.21180228</v>
      </c>
      <c r="V20" s="123">
        <v>1941.3300075499999</v>
      </c>
      <c r="W20" s="123"/>
      <c r="X20" s="123"/>
      <c r="Y20" s="123"/>
      <c r="Z20" s="123"/>
      <c r="AA20" s="123"/>
      <c r="AB20" s="123"/>
    </row>
    <row r="21" spans="1:28" hidden="1" outlineLevel="1">
      <c r="A21" s="12">
        <v>40848</v>
      </c>
      <c r="B21" s="123">
        <v>3961.1453159299999</v>
      </c>
      <c r="C21" s="123">
        <v>2287.9449841599999</v>
      </c>
      <c r="D21" s="123">
        <v>983.95290513999998</v>
      </c>
      <c r="E21" s="123">
        <v>388.71665604999998</v>
      </c>
      <c r="F21" s="123">
        <v>330.76794412999999</v>
      </c>
      <c r="G21" s="123">
        <v>264.46830496000001</v>
      </c>
      <c r="H21" s="123">
        <v>1303.9920790199999</v>
      </c>
      <c r="I21" s="123">
        <v>85.228069559999994</v>
      </c>
      <c r="J21" s="123">
        <v>275.72912110999999</v>
      </c>
      <c r="K21" s="123">
        <v>943.03488834999996</v>
      </c>
      <c r="L21" s="123">
        <v>1547.94267894</v>
      </c>
      <c r="M21" s="123">
        <v>194.96389647000001</v>
      </c>
      <c r="N21" s="123">
        <v>2.0461711899999999</v>
      </c>
      <c r="O21" s="123">
        <v>11.163350510000001</v>
      </c>
      <c r="P21" s="123">
        <v>181.75437477</v>
      </c>
      <c r="Q21" s="123">
        <v>1352.9787824699999</v>
      </c>
      <c r="R21" s="123">
        <v>21.417824570000001</v>
      </c>
      <c r="S21" s="123">
        <v>68.117443410000007</v>
      </c>
      <c r="T21" s="123">
        <v>1263.4435144900001</v>
      </c>
      <c r="U21" s="123">
        <v>125.25765283</v>
      </c>
      <c r="V21" s="123">
        <v>1897.4575196999999</v>
      </c>
      <c r="W21" s="123"/>
      <c r="X21" s="123"/>
      <c r="Y21" s="123"/>
      <c r="Z21" s="123"/>
      <c r="AA21" s="123"/>
      <c r="AB21" s="123"/>
    </row>
    <row r="22" spans="1:28" hidden="1" outlineLevel="1">
      <c r="A22" s="12">
        <v>40878</v>
      </c>
      <c r="B22" s="123">
        <v>3720.2290487300002</v>
      </c>
      <c r="C22" s="123">
        <v>2282.2460467400001</v>
      </c>
      <c r="D22" s="123">
        <v>996.48914505000005</v>
      </c>
      <c r="E22" s="123">
        <v>385.92285161000001</v>
      </c>
      <c r="F22" s="123">
        <v>328.37570119999998</v>
      </c>
      <c r="G22" s="123">
        <v>282.19059224</v>
      </c>
      <c r="H22" s="123">
        <v>1285.7569016899999</v>
      </c>
      <c r="I22" s="123">
        <v>77.004221139999999</v>
      </c>
      <c r="J22" s="123">
        <v>260.54784845</v>
      </c>
      <c r="K22" s="123">
        <v>948.20483209999998</v>
      </c>
      <c r="L22" s="123">
        <v>1352.6625039</v>
      </c>
      <c r="M22" s="123">
        <v>177.18428226</v>
      </c>
      <c r="N22" s="123">
        <v>1.8406671400000001</v>
      </c>
      <c r="O22" s="123">
        <v>11.186115360000001</v>
      </c>
      <c r="P22" s="123">
        <v>164.15749976000001</v>
      </c>
      <c r="Q22" s="123">
        <v>1175.4782216399999</v>
      </c>
      <c r="R22" s="123">
        <v>21.340652989999999</v>
      </c>
      <c r="S22" s="123">
        <v>65.531079410000004</v>
      </c>
      <c r="T22" s="123">
        <v>1088.60648924</v>
      </c>
      <c r="U22" s="123">
        <v>85.320498090000001</v>
      </c>
      <c r="V22" s="123">
        <v>1885.7942977800001</v>
      </c>
      <c r="W22" s="123"/>
      <c r="X22" s="123"/>
      <c r="Y22" s="123"/>
      <c r="Z22" s="123"/>
      <c r="AA22" s="123"/>
      <c r="AB22" s="123"/>
    </row>
    <row r="23" spans="1:28" hidden="1" outlineLevel="1">
      <c r="A23" s="12">
        <v>40909</v>
      </c>
      <c r="B23" s="123">
        <v>3684.7458610200001</v>
      </c>
      <c r="C23" s="123">
        <v>2259.37983463</v>
      </c>
      <c r="D23" s="123">
        <v>997.50549622999995</v>
      </c>
      <c r="E23" s="123">
        <v>386.80508427000001</v>
      </c>
      <c r="F23" s="123">
        <v>328.34275610999998</v>
      </c>
      <c r="G23" s="123">
        <v>282.35765585000001</v>
      </c>
      <c r="H23" s="123">
        <v>1261.8743383999999</v>
      </c>
      <c r="I23" s="123">
        <v>77.538714859999999</v>
      </c>
      <c r="J23" s="123">
        <v>255.59725767</v>
      </c>
      <c r="K23" s="123">
        <v>928.73836587000005</v>
      </c>
      <c r="L23" s="123">
        <v>1340.86412255</v>
      </c>
      <c r="M23" s="123">
        <v>177.02520620000001</v>
      </c>
      <c r="N23" s="123">
        <v>1.2756660500000001</v>
      </c>
      <c r="O23" s="123">
        <v>10.9465507</v>
      </c>
      <c r="P23" s="123">
        <v>164.80298945000001</v>
      </c>
      <c r="Q23" s="123">
        <v>1163.8389163500001</v>
      </c>
      <c r="R23" s="123">
        <v>20.472429349999999</v>
      </c>
      <c r="S23" s="123">
        <v>65.046190440000004</v>
      </c>
      <c r="T23" s="123">
        <v>1078.3202965600001</v>
      </c>
      <c r="U23" s="123">
        <v>84.501903839999997</v>
      </c>
      <c r="V23" s="123">
        <v>1777.5320960700001</v>
      </c>
      <c r="W23" s="123"/>
      <c r="X23" s="123"/>
      <c r="Y23" s="123"/>
      <c r="Z23" s="123"/>
      <c r="AA23" s="123"/>
      <c r="AB23" s="123"/>
    </row>
    <row r="24" spans="1:28" hidden="1" outlineLevel="1">
      <c r="A24" s="12">
        <v>40940</v>
      </c>
      <c r="B24" s="123">
        <v>3651.8724596299999</v>
      </c>
      <c r="C24" s="123">
        <v>2220.9214823900002</v>
      </c>
      <c r="D24" s="123">
        <v>1003.31399993</v>
      </c>
      <c r="E24" s="123">
        <v>387.60713262000002</v>
      </c>
      <c r="F24" s="123">
        <v>333.46734665000002</v>
      </c>
      <c r="G24" s="123">
        <v>282.23952065999998</v>
      </c>
      <c r="H24" s="123">
        <v>1217.60748246</v>
      </c>
      <c r="I24" s="123">
        <v>75.316325370000001</v>
      </c>
      <c r="J24" s="123">
        <v>241.66055505</v>
      </c>
      <c r="K24" s="123">
        <v>900.63060203999999</v>
      </c>
      <c r="L24" s="123">
        <v>1345.21538104</v>
      </c>
      <c r="M24" s="123">
        <v>178.47635733000001</v>
      </c>
      <c r="N24" s="123">
        <v>0.69388983000000004</v>
      </c>
      <c r="O24" s="123">
        <v>11.22900535</v>
      </c>
      <c r="P24" s="123">
        <v>166.55346215</v>
      </c>
      <c r="Q24" s="123">
        <v>1166.7390237100001</v>
      </c>
      <c r="R24" s="123">
        <v>18.817087279999999</v>
      </c>
      <c r="S24" s="123">
        <v>67.064219089999995</v>
      </c>
      <c r="T24" s="123">
        <v>1080.8577173399999</v>
      </c>
      <c r="U24" s="123">
        <v>85.735596200000003</v>
      </c>
      <c r="V24" s="123">
        <v>1613.41325557</v>
      </c>
      <c r="W24" s="123"/>
      <c r="X24" s="123"/>
      <c r="Y24" s="123"/>
      <c r="Z24" s="123"/>
      <c r="AA24" s="123"/>
      <c r="AB24" s="123"/>
    </row>
    <row r="25" spans="1:28" hidden="1" outlineLevel="1">
      <c r="A25" s="12">
        <v>40969</v>
      </c>
      <c r="B25" s="123">
        <v>3598.9343241400002</v>
      </c>
      <c r="C25" s="123">
        <v>2200.3079121300002</v>
      </c>
      <c r="D25" s="123">
        <v>1013.46901338</v>
      </c>
      <c r="E25" s="123">
        <v>395.56453963000001</v>
      </c>
      <c r="F25" s="123">
        <v>337.79546484999997</v>
      </c>
      <c r="G25" s="123">
        <v>280.10900889999999</v>
      </c>
      <c r="H25" s="123">
        <v>1186.83889875</v>
      </c>
      <c r="I25" s="123">
        <v>60.472669359999998</v>
      </c>
      <c r="J25" s="123">
        <v>235.15179137000001</v>
      </c>
      <c r="K25" s="123">
        <v>891.21443801999999</v>
      </c>
      <c r="L25" s="123">
        <v>1308.70867834</v>
      </c>
      <c r="M25" s="123">
        <v>180.17145525000001</v>
      </c>
      <c r="N25" s="123">
        <v>0.57628298</v>
      </c>
      <c r="O25" s="123">
        <v>12.640196169999999</v>
      </c>
      <c r="P25" s="123">
        <v>166.95497610000001</v>
      </c>
      <c r="Q25" s="123">
        <v>1128.53722309</v>
      </c>
      <c r="R25" s="123">
        <v>18.352159530000002</v>
      </c>
      <c r="S25" s="123">
        <v>64.497970330000001</v>
      </c>
      <c r="T25" s="123">
        <v>1045.6870932300001</v>
      </c>
      <c r="U25" s="123">
        <v>89.917733670000004</v>
      </c>
      <c r="V25" s="123">
        <v>1707.70608621</v>
      </c>
      <c r="W25" s="123"/>
      <c r="X25" s="123"/>
      <c r="Y25" s="123"/>
      <c r="Z25" s="123"/>
      <c r="AA25" s="123"/>
      <c r="AB25" s="123"/>
    </row>
    <row r="26" spans="1:28" hidden="1" outlineLevel="1">
      <c r="A26" s="12">
        <v>41000</v>
      </c>
      <c r="B26" s="123">
        <v>3532.1953262799998</v>
      </c>
      <c r="C26" s="123">
        <v>2150.65799298</v>
      </c>
      <c r="D26" s="123">
        <v>1014.61321314</v>
      </c>
      <c r="E26" s="123">
        <v>395.93980583000001</v>
      </c>
      <c r="F26" s="123">
        <v>341.09565765999997</v>
      </c>
      <c r="G26" s="123">
        <v>277.57774964999999</v>
      </c>
      <c r="H26" s="123">
        <v>1136.04477984</v>
      </c>
      <c r="I26" s="123">
        <v>58.025302660000001</v>
      </c>
      <c r="J26" s="123">
        <v>220.25953792000001</v>
      </c>
      <c r="K26" s="123">
        <v>857.75993926000001</v>
      </c>
      <c r="L26" s="123">
        <v>1292.1413553100001</v>
      </c>
      <c r="M26" s="123">
        <v>180.81558078</v>
      </c>
      <c r="N26" s="123">
        <v>0.50647608</v>
      </c>
      <c r="O26" s="123">
        <v>12.403749680000001</v>
      </c>
      <c r="P26" s="123">
        <v>167.90535502</v>
      </c>
      <c r="Q26" s="123">
        <v>1111.32577453</v>
      </c>
      <c r="R26" s="123">
        <v>18.664046249999998</v>
      </c>
      <c r="S26" s="123">
        <v>63.250548909999999</v>
      </c>
      <c r="T26" s="123">
        <v>1029.4111793699999</v>
      </c>
      <c r="U26" s="123">
        <v>89.395977990000006</v>
      </c>
      <c r="V26" s="123">
        <v>1877.14703762</v>
      </c>
      <c r="W26" s="123"/>
      <c r="X26" s="123"/>
      <c r="Y26" s="123"/>
      <c r="Z26" s="123"/>
      <c r="AA26" s="123"/>
      <c r="AB26" s="123"/>
    </row>
    <row r="27" spans="1:28" hidden="1" outlineLevel="1">
      <c r="A27" s="12">
        <v>41030</v>
      </c>
      <c r="B27" s="123">
        <v>3497.4418848999999</v>
      </c>
      <c r="C27" s="123">
        <v>2134.3766592000002</v>
      </c>
      <c r="D27" s="123">
        <v>1030.6705619100001</v>
      </c>
      <c r="E27" s="123">
        <v>405.62913696999999</v>
      </c>
      <c r="F27" s="123">
        <v>348.39965854000002</v>
      </c>
      <c r="G27" s="123">
        <v>276.64176639999999</v>
      </c>
      <c r="H27" s="123">
        <v>1103.7060972899999</v>
      </c>
      <c r="I27" s="123">
        <v>57.45689368</v>
      </c>
      <c r="J27" s="123">
        <v>218.04538257999999</v>
      </c>
      <c r="K27" s="123">
        <v>828.20382102999997</v>
      </c>
      <c r="L27" s="123">
        <v>1272.99275736</v>
      </c>
      <c r="M27" s="123">
        <v>184.14155640000001</v>
      </c>
      <c r="N27" s="123">
        <v>0.51236057000000002</v>
      </c>
      <c r="O27" s="123">
        <v>12.05859525</v>
      </c>
      <c r="P27" s="123">
        <v>171.57060057999999</v>
      </c>
      <c r="Q27" s="123">
        <v>1088.8512009599999</v>
      </c>
      <c r="R27" s="123">
        <v>18.45431344</v>
      </c>
      <c r="S27" s="123">
        <v>61.109172819999998</v>
      </c>
      <c r="T27" s="123">
        <v>1009.2877147</v>
      </c>
      <c r="U27" s="123">
        <v>90.07246834</v>
      </c>
      <c r="V27" s="123">
        <v>1846.7139149</v>
      </c>
      <c r="W27" s="123"/>
      <c r="X27" s="123"/>
      <c r="Y27" s="123"/>
      <c r="Z27" s="123"/>
      <c r="AA27" s="123"/>
      <c r="AB27" s="123"/>
    </row>
    <row r="28" spans="1:28" hidden="1" outlineLevel="1">
      <c r="A28" s="12">
        <v>41061</v>
      </c>
      <c r="B28" s="123">
        <v>3467.3516224999998</v>
      </c>
      <c r="C28" s="123">
        <v>2115.8460399599999</v>
      </c>
      <c r="D28" s="123">
        <v>1041.8608165200001</v>
      </c>
      <c r="E28" s="123">
        <v>403.60288022999998</v>
      </c>
      <c r="F28" s="123">
        <v>355.72618036</v>
      </c>
      <c r="G28" s="123">
        <v>282.53175592999997</v>
      </c>
      <c r="H28" s="123">
        <v>1073.98522344</v>
      </c>
      <c r="I28" s="123">
        <v>54.573022190000003</v>
      </c>
      <c r="J28" s="123">
        <v>215.49766209000001</v>
      </c>
      <c r="K28" s="123">
        <v>803.91453916</v>
      </c>
      <c r="L28" s="123">
        <v>1258.13582892</v>
      </c>
      <c r="M28" s="123">
        <v>181.92675650000001</v>
      </c>
      <c r="N28" s="123">
        <v>0.47276287</v>
      </c>
      <c r="O28" s="123">
        <v>12.672135369999999</v>
      </c>
      <c r="P28" s="123">
        <v>168.78185826000001</v>
      </c>
      <c r="Q28" s="123">
        <v>1076.20907242</v>
      </c>
      <c r="R28" s="123">
        <v>18.55282218</v>
      </c>
      <c r="S28" s="123">
        <v>63.370687289999999</v>
      </c>
      <c r="T28" s="123">
        <v>994.28556294999998</v>
      </c>
      <c r="U28" s="123">
        <v>93.369753619999997</v>
      </c>
      <c r="V28" s="123">
        <v>1822.84067564</v>
      </c>
      <c r="W28" s="123"/>
      <c r="X28" s="123"/>
      <c r="Y28" s="123"/>
      <c r="Z28" s="123"/>
      <c r="AA28" s="123"/>
      <c r="AB28" s="123"/>
    </row>
    <row r="29" spans="1:28" hidden="1" outlineLevel="1">
      <c r="A29" s="12">
        <v>41091</v>
      </c>
      <c r="B29" s="123">
        <v>3448.53131493</v>
      </c>
      <c r="C29" s="123">
        <v>2100.3935753699998</v>
      </c>
      <c r="D29" s="123">
        <v>1045.25277611</v>
      </c>
      <c r="E29" s="123">
        <v>405.66947300999999</v>
      </c>
      <c r="F29" s="123">
        <v>355.64845271000002</v>
      </c>
      <c r="G29" s="123">
        <v>283.93485039000001</v>
      </c>
      <c r="H29" s="123">
        <v>1055.14079926</v>
      </c>
      <c r="I29" s="123">
        <v>53.403988890000001</v>
      </c>
      <c r="J29" s="123">
        <v>214.21182974999999</v>
      </c>
      <c r="K29" s="123">
        <v>787.52498061999995</v>
      </c>
      <c r="L29" s="123">
        <v>1251.7584693399999</v>
      </c>
      <c r="M29" s="123">
        <v>185.77516643000001</v>
      </c>
      <c r="N29" s="123">
        <v>0.47858539</v>
      </c>
      <c r="O29" s="123">
        <v>12.389073789999999</v>
      </c>
      <c r="P29" s="123">
        <v>172.90750725000001</v>
      </c>
      <c r="Q29" s="123">
        <v>1065.98330291</v>
      </c>
      <c r="R29" s="123">
        <v>18.58381524</v>
      </c>
      <c r="S29" s="123">
        <v>63.096273979999999</v>
      </c>
      <c r="T29" s="123">
        <v>984.30321369000001</v>
      </c>
      <c r="U29" s="123">
        <v>96.379270219999995</v>
      </c>
      <c r="V29" s="123">
        <v>1753.7442859</v>
      </c>
      <c r="W29" s="123"/>
      <c r="X29" s="123"/>
      <c r="Y29" s="123"/>
      <c r="Z29" s="123"/>
      <c r="AA29" s="123"/>
      <c r="AB29" s="123"/>
    </row>
    <row r="30" spans="1:28" hidden="1" outlineLevel="1">
      <c r="A30" s="12">
        <v>41122</v>
      </c>
      <c r="B30" s="123">
        <v>3415.61243337</v>
      </c>
      <c r="C30" s="123">
        <v>2078.0236470499999</v>
      </c>
      <c r="D30" s="123">
        <v>1052.87457531</v>
      </c>
      <c r="E30" s="123">
        <v>417.03408222000002</v>
      </c>
      <c r="F30" s="123">
        <v>351.26345122999999</v>
      </c>
      <c r="G30" s="123">
        <v>284.57704186000001</v>
      </c>
      <c r="H30" s="123">
        <v>1025.14907174</v>
      </c>
      <c r="I30" s="123">
        <v>52.536078639999999</v>
      </c>
      <c r="J30" s="123">
        <v>202.32473938000001</v>
      </c>
      <c r="K30" s="123">
        <v>770.28825371999994</v>
      </c>
      <c r="L30" s="123">
        <v>1240.1806926100001</v>
      </c>
      <c r="M30" s="123">
        <v>189.39998451</v>
      </c>
      <c r="N30" s="123">
        <v>0.47861594000000002</v>
      </c>
      <c r="O30" s="123">
        <v>12.06137356</v>
      </c>
      <c r="P30" s="123">
        <v>176.85999501000001</v>
      </c>
      <c r="Q30" s="123">
        <v>1050.7807081000001</v>
      </c>
      <c r="R30" s="123">
        <v>18.7675722</v>
      </c>
      <c r="S30" s="123">
        <v>63.258817499999999</v>
      </c>
      <c r="T30" s="123">
        <v>968.75431839999999</v>
      </c>
      <c r="U30" s="123">
        <v>97.408093710000003</v>
      </c>
      <c r="V30" s="123">
        <v>1784.3194722799999</v>
      </c>
      <c r="W30" s="123"/>
      <c r="X30" s="123"/>
      <c r="Y30" s="123"/>
      <c r="Z30" s="123"/>
      <c r="AA30" s="123"/>
      <c r="AB30" s="123"/>
    </row>
    <row r="31" spans="1:28" hidden="1" outlineLevel="1">
      <c r="A31" s="12">
        <v>41153</v>
      </c>
      <c r="B31" s="123">
        <v>3301.5299059700001</v>
      </c>
      <c r="C31" s="123">
        <v>2013.6357660000001</v>
      </c>
      <c r="D31" s="123">
        <v>1039.1466786999999</v>
      </c>
      <c r="E31" s="123">
        <v>417.32404158000003</v>
      </c>
      <c r="F31" s="123">
        <v>346.47906360000002</v>
      </c>
      <c r="G31" s="123">
        <v>275.34357352000001</v>
      </c>
      <c r="H31" s="123">
        <v>974.48908730000005</v>
      </c>
      <c r="I31" s="123">
        <v>52.238458129999998</v>
      </c>
      <c r="J31" s="123">
        <v>195.29659512000001</v>
      </c>
      <c r="K31" s="123">
        <v>726.95403405000002</v>
      </c>
      <c r="L31" s="123">
        <v>1190.68239124</v>
      </c>
      <c r="M31" s="123">
        <v>177.3149841</v>
      </c>
      <c r="N31" s="123">
        <v>0.48130852000000002</v>
      </c>
      <c r="O31" s="123">
        <v>9.9825442800000008</v>
      </c>
      <c r="P31" s="123">
        <v>166.85113129999999</v>
      </c>
      <c r="Q31" s="123">
        <v>1013.36740714</v>
      </c>
      <c r="R31" s="123">
        <v>18.609406289999999</v>
      </c>
      <c r="S31" s="123">
        <v>58.766543650000003</v>
      </c>
      <c r="T31" s="123">
        <v>935.99145720000001</v>
      </c>
      <c r="U31" s="123">
        <v>97.211748729999996</v>
      </c>
      <c r="V31" s="123">
        <v>1726.9173335200001</v>
      </c>
      <c r="W31" s="123"/>
      <c r="X31" s="123"/>
      <c r="Y31" s="123"/>
      <c r="Z31" s="123"/>
      <c r="AA31" s="123"/>
      <c r="AB31" s="123"/>
    </row>
    <row r="32" spans="1:28" hidden="1" outlineLevel="1">
      <c r="A32" s="12">
        <v>41183</v>
      </c>
      <c r="B32" s="123">
        <v>3295.0726163700001</v>
      </c>
      <c r="C32" s="123">
        <v>2015.08565318</v>
      </c>
      <c r="D32" s="123">
        <v>1053.32931044</v>
      </c>
      <c r="E32" s="123">
        <v>428.22278742999998</v>
      </c>
      <c r="F32" s="123">
        <v>350.34985922999999</v>
      </c>
      <c r="G32" s="123">
        <v>274.75666378</v>
      </c>
      <c r="H32" s="123">
        <v>961.75634274000004</v>
      </c>
      <c r="I32" s="123">
        <v>58.03251169</v>
      </c>
      <c r="J32" s="123">
        <v>193.35557428999999</v>
      </c>
      <c r="K32" s="123">
        <v>710.36825676000001</v>
      </c>
      <c r="L32" s="123">
        <v>1185.2545560200001</v>
      </c>
      <c r="M32" s="123">
        <v>178.27872898999999</v>
      </c>
      <c r="N32" s="123">
        <v>0.76965468000000004</v>
      </c>
      <c r="O32" s="123">
        <v>9.6404222700000002</v>
      </c>
      <c r="P32" s="123">
        <v>167.86865204</v>
      </c>
      <c r="Q32" s="123">
        <v>1006.97582703</v>
      </c>
      <c r="R32" s="123">
        <v>21.994065460000002</v>
      </c>
      <c r="S32" s="123">
        <v>59.16834566</v>
      </c>
      <c r="T32" s="123">
        <v>925.81341591</v>
      </c>
      <c r="U32" s="123">
        <v>94.732407170000002</v>
      </c>
      <c r="V32" s="123">
        <v>1716.8870066699999</v>
      </c>
      <c r="W32" s="123"/>
      <c r="X32" s="123"/>
      <c r="Y32" s="123"/>
      <c r="Z32" s="123"/>
      <c r="AA32" s="123"/>
      <c r="AB32" s="123"/>
    </row>
    <row r="33" spans="1:28" hidden="1" outlineLevel="1">
      <c r="A33" s="12">
        <v>41214</v>
      </c>
      <c r="B33" s="123">
        <v>3267.8818352200001</v>
      </c>
      <c r="C33" s="123">
        <v>1954.72878717</v>
      </c>
      <c r="D33" s="123">
        <v>1043.4164880200001</v>
      </c>
      <c r="E33" s="123">
        <v>429.74302793999999</v>
      </c>
      <c r="F33" s="123">
        <v>347.87338853</v>
      </c>
      <c r="G33" s="123">
        <v>265.80007154999998</v>
      </c>
      <c r="H33" s="123">
        <v>911.31229914999994</v>
      </c>
      <c r="I33" s="123">
        <v>53.891510510000003</v>
      </c>
      <c r="J33" s="123">
        <v>190.92662184</v>
      </c>
      <c r="K33" s="123">
        <v>666.49416680000002</v>
      </c>
      <c r="L33" s="123">
        <v>1219.1877053200001</v>
      </c>
      <c r="M33" s="123">
        <v>191.11814508000001</v>
      </c>
      <c r="N33" s="123">
        <v>0.81009324000000005</v>
      </c>
      <c r="O33" s="123">
        <v>14.4837974</v>
      </c>
      <c r="P33" s="123">
        <v>175.82425444</v>
      </c>
      <c r="Q33" s="123">
        <v>1028.0695602400001</v>
      </c>
      <c r="R33" s="123">
        <v>22.330238099999999</v>
      </c>
      <c r="S33" s="123">
        <v>59.398355610000003</v>
      </c>
      <c r="T33" s="123">
        <v>946.34096652999995</v>
      </c>
      <c r="U33" s="123">
        <v>93.965342730000003</v>
      </c>
      <c r="V33" s="123">
        <v>1709.33920244</v>
      </c>
      <c r="W33" s="123"/>
      <c r="X33" s="123"/>
      <c r="Y33" s="123"/>
      <c r="Z33" s="123"/>
      <c r="AA33" s="123"/>
      <c r="AB33" s="123"/>
    </row>
    <row r="34" spans="1:28" hidden="1" outlineLevel="1">
      <c r="A34" s="12">
        <v>41244</v>
      </c>
      <c r="B34" s="123">
        <v>3220.6205534000001</v>
      </c>
      <c r="C34" s="123">
        <v>1977.6739789600001</v>
      </c>
      <c r="D34" s="123">
        <v>1065.9297477499999</v>
      </c>
      <c r="E34" s="123">
        <v>434.32531852</v>
      </c>
      <c r="F34" s="123">
        <v>358.89727591000002</v>
      </c>
      <c r="G34" s="123">
        <v>272.70715331999997</v>
      </c>
      <c r="H34" s="123">
        <v>911.74423120999995</v>
      </c>
      <c r="I34" s="123">
        <v>44.484317799999999</v>
      </c>
      <c r="J34" s="123">
        <v>182.37733301</v>
      </c>
      <c r="K34" s="123">
        <v>684.88258040000005</v>
      </c>
      <c r="L34" s="123">
        <v>1152.6608819099999</v>
      </c>
      <c r="M34" s="123">
        <v>181.97020430000001</v>
      </c>
      <c r="N34" s="123">
        <v>0.80768551</v>
      </c>
      <c r="O34" s="123">
        <v>9.5215753000000003</v>
      </c>
      <c r="P34" s="123">
        <v>171.64094349000001</v>
      </c>
      <c r="Q34" s="123">
        <v>970.69067760999997</v>
      </c>
      <c r="R34" s="123">
        <v>22.51909161</v>
      </c>
      <c r="S34" s="123">
        <v>58.97776434</v>
      </c>
      <c r="T34" s="123">
        <v>889.19382166000003</v>
      </c>
      <c r="U34" s="123">
        <v>90.285692530000006</v>
      </c>
      <c r="V34" s="123">
        <v>1382.30800368</v>
      </c>
      <c r="W34" s="123"/>
      <c r="X34" s="123"/>
      <c r="Y34" s="123"/>
      <c r="Z34" s="123"/>
      <c r="AA34" s="123"/>
      <c r="AB34" s="123"/>
    </row>
    <row r="35" spans="1:28" hidden="1" outlineLevel="1">
      <c r="A35" s="12">
        <v>41275</v>
      </c>
      <c r="B35" s="123">
        <v>3200.78488079</v>
      </c>
      <c r="C35" s="123">
        <v>1964.8521735899999</v>
      </c>
      <c r="D35" s="123">
        <v>1070.24617818</v>
      </c>
      <c r="E35" s="123">
        <v>442.00677151000002</v>
      </c>
      <c r="F35" s="123">
        <v>351.90401309999999</v>
      </c>
      <c r="G35" s="123">
        <v>276.33539357000001</v>
      </c>
      <c r="H35" s="123">
        <v>894.60599540999999</v>
      </c>
      <c r="I35" s="123">
        <v>44.11461122</v>
      </c>
      <c r="J35" s="123">
        <v>181.3306781</v>
      </c>
      <c r="K35" s="123">
        <v>669.16070608999996</v>
      </c>
      <c r="L35" s="123">
        <v>1144.8068128299999</v>
      </c>
      <c r="M35" s="123">
        <v>179.77526116000001</v>
      </c>
      <c r="N35" s="123">
        <v>0.84837558999999996</v>
      </c>
      <c r="O35" s="123">
        <v>9.2027117100000009</v>
      </c>
      <c r="P35" s="123">
        <v>169.72417386000001</v>
      </c>
      <c r="Q35" s="123">
        <v>965.03155167</v>
      </c>
      <c r="R35" s="123">
        <v>22.83990339</v>
      </c>
      <c r="S35" s="123">
        <v>59.165714739999999</v>
      </c>
      <c r="T35" s="123">
        <v>883.02593353999998</v>
      </c>
      <c r="U35" s="123">
        <v>91.125894369999997</v>
      </c>
      <c r="V35" s="123">
        <v>1336.3357850899999</v>
      </c>
      <c r="W35" s="123"/>
      <c r="X35" s="123"/>
      <c r="Y35" s="123"/>
      <c r="Z35" s="123"/>
      <c r="AA35" s="123"/>
      <c r="AB35" s="123"/>
    </row>
    <row r="36" spans="1:28" hidden="1" outlineLevel="1">
      <c r="A36" s="12">
        <v>41306</v>
      </c>
      <c r="B36" s="123">
        <v>3183.0224076700001</v>
      </c>
      <c r="C36" s="123">
        <v>1947.64164207</v>
      </c>
      <c r="D36" s="123">
        <v>1073.4193813899999</v>
      </c>
      <c r="E36" s="123">
        <v>456.09512529</v>
      </c>
      <c r="F36" s="123">
        <v>347.28397068999999</v>
      </c>
      <c r="G36" s="123">
        <v>270.04028541000002</v>
      </c>
      <c r="H36" s="123">
        <v>874.22226067999998</v>
      </c>
      <c r="I36" s="123">
        <v>121.57342489</v>
      </c>
      <c r="J36" s="123">
        <v>122.59243594</v>
      </c>
      <c r="K36" s="123">
        <v>630.05639985000005</v>
      </c>
      <c r="L36" s="123">
        <v>1143.8635838600001</v>
      </c>
      <c r="M36" s="123">
        <v>178.34986247000001</v>
      </c>
      <c r="N36" s="123">
        <v>5.9309057999999997</v>
      </c>
      <c r="O36" s="123">
        <v>10.24690865</v>
      </c>
      <c r="P36" s="123">
        <v>162.17204802000001</v>
      </c>
      <c r="Q36" s="123">
        <v>965.51372139</v>
      </c>
      <c r="R36" s="123">
        <v>123.04409563</v>
      </c>
      <c r="S36" s="123">
        <v>17.893437429999999</v>
      </c>
      <c r="T36" s="123">
        <v>824.57618833000004</v>
      </c>
      <c r="U36" s="123">
        <v>91.517181739999998</v>
      </c>
      <c r="V36" s="123">
        <v>1342.0012702500001</v>
      </c>
      <c r="W36" s="123"/>
      <c r="X36" s="123"/>
      <c r="Y36" s="123"/>
      <c r="Z36" s="123"/>
      <c r="AA36" s="123"/>
      <c r="AB36" s="123"/>
    </row>
    <row r="37" spans="1:28" hidden="1" outlineLevel="1">
      <c r="A37" s="12">
        <v>41334</v>
      </c>
      <c r="B37" s="123">
        <v>3180.8651031999998</v>
      </c>
      <c r="C37" s="123">
        <v>1935.61079382</v>
      </c>
      <c r="D37" s="123">
        <v>1085.44599169</v>
      </c>
      <c r="E37" s="123">
        <v>468.94820270999998</v>
      </c>
      <c r="F37" s="123">
        <v>348.35156310000002</v>
      </c>
      <c r="G37" s="123">
        <v>268.14622587999997</v>
      </c>
      <c r="H37" s="123">
        <v>850.16480213</v>
      </c>
      <c r="I37" s="123">
        <v>127.38314432999999</v>
      </c>
      <c r="J37" s="123">
        <v>116.26128995000001</v>
      </c>
      <c r="K37" s="123">
        <v>606.52036784999996</v>
      </c>
      <c r="L37" s="123">
        <v>1152.8999399500001</v>
      </c>
      <c r="M37" s="123">
        <v>180.79956118000001</v>
      </c>
      <c r="N37" s="123">
        <v>6.0577417999999996</v>
      </c>
      <c r="O37" s="123">
        <v>10.216212049999999</v>
      </c>
      <c r="P37" s="123">
        <v>164.52560733000001</v>
      </c>
      <c r="Q37" s="123">
        <v>972.10037877000002</v>
      </c>
      <c r="R37" s="123">
        <v>124.71766671</v>
      </c>
      <c r="S37" s="123">
        <v>16.72632492</v>
      </c>
      <c r="T37" s="123">
        <v>830.65638713999999</v>
      </c>
      <c r="U37" s="123">
        <v>92.354369430000006</v>
      </c>
      <c r="V37" s="123">
        <v>1419.5667415600001</v>
      </c>
      <c r="W37" s="123"/>
      <c r="X37" s="123"/>
      <c r="Y37" s="123"/>
      <c r="Z37" s="123"/>
      <c r="AA37" s="123"/>
      <c r="AB37" s="123"/>
    </row>
    <row r="38" spans="1:28" hidden="1" outlineLevel="1">
      <c r="A38" s="12">
        <v>41365</v>
      </c>
      <c r="B38" s="123">
        <v>3182.0928821000002</v>
      </c>
      <c r="C38" s="123">
        <v>1937.1581067899999</v>
      </c>
      <c r="D38" s="123">
        <v>1103.7734846400001</v>
      </c>
      <c r="E38" s="123">
        <v>490.39717094000002</v>
      </c>
      <c r="F38" s="123">
        <v>345.66945158999999</v>
      </c>
      <c r="G38" s="123">
        <v>267.70686210999997</v>
      </c>
      <c r="H38" s="123">
        <v>833.38462215000004</v>
      </c>
      <c r="I38" s="123">
        <v>126.92217908000001</v>
      </c>
      <c r="J38" s="123">
        <v>108.61000156</v>
      </c>
      <c r="K38" s="123">
        <v>597.85244150999995</v>
      </c>
      <c r="L38" s="123">
        <v>1147.78085149</v>
      </c>
      <c r="M38" s="123">
        <v>181.60453290000001</v>
      </c>
      <c r="N38" s="123">
        <v>6.2744182200000003</v>
      </c>
      <c r="O38" s="123">
        <v>9.7728737500000005</v>
      </c>
      <c r="P38" s="123">
        <v>165.55724093000001</v>
      </c>
      <c r="Q38" s="123">
        <v>966.17631859000005</v>
      </c>
      <c r="R38" s="123">
        <v>126.31832523</v>
      </c>
      <c r="S38" s="123">
        <v>15.395160519999999</v>
      </c>
      <c r="T38" s="123">
        <v>824.46283284000003</v>
      </c>
      <c r="U38" s="123">
        <v>97.153923820000003</v>
      </c>
      <c r="V38" s="123">
        <v>1404.3437319300001</v>
      </c>
      <c r="W38" s="123"/>
      <c r="X38" s="123"/>
      <c r="Y38" s="123"/>
      <c r="Z38" s="123"/>
      <c r="AA38" s="123"/>
      <c r="AB38" s="123"/>
    </row>
    <row r="39" spans="1:28" hidden="1" outlineLevel="1">
      <c r="A39" s="12">
        <v>41395</v>
      </c>
      <c r="B39" s="123">
        <v>3165.3469992400001</v>
      </c>
      <c r="C39" s="123">
        <v>1933.5037014500001</v>
      </c>
      <c r="D39" s="123">
        <v>1109.54025482</v>
      </c>
      <c r="E39" s="123">
        <v>496.98428087000002</v>
      </c>
      <c r="F39" s="123">
        <v>347.08576728999998</v>
      </c>
      <c r="G39" s="123">
        <v>265.47020665999997</v>
      </c>
      <c r="H39" s="123">
        <v>823.96344663000002</v>
      </c>
      <c r="I39" s="123">
        <v>128.33534391000001</v>
      </c>
      <c r="J39" s="123">
        <v>108.64466235</v>
      </c>
      <c r="K39" s="123">
        <v>586.98344037000004</v>
      </c>
      <c r="L39" s="123">
        <v>1135.1442588100001</v>
      </c>
      <c r="M39" s="123">
        <v>181.64869677999999</v>
      </c>
      <c r="N39" s="123">
        <v>6.2222376500000003</v>
      </c>
      <c r="O39" s="123">
        <v>9.5317239399999991</v>
      </c>
      <c r="P39" s="123">
        <v>165.89473519000001</v>
      </c>
      <c r="Q39" s="123">
        <v>953.49556202999997</v>
      </c>
      <c r="R39" s="123">
        <v>128.06815255000001</v>
      </c>
      <c r="S39" s="123">
        <v>15.29796013</v>
      </c>
      <c r="T39" s="123">
        <v>810.12944934999996</v>
      </c>
      <c r="U39" s="123">
        <v>96.699038979999997</v>
      </c>
      <c r="V39" s="123">
        <v>1407.50870173</v>
      </c>
      <c r="W39" s="123"/>
      <c r="X39" s="123"/>
      <c r="Y39" s="123"/>
      <c r="Z39" s="123"/>
      <c r="AA39" s="123"/>
      <c r="AB39" s="123"/>
    </row>
    <row r="40" spans="1:28" hidden="1" outlineLevel="1">
      <c r="A40" s="12">
        <v>41426</v>
      </c>
      <c r="B40" s="123">
        <v>3145.7074689900001</v>
      </c>
      <c r="C40" s="123">
        <v>1920.15898801</v>
      </c>
      <c r="D40" s="123">
        <v>1109.8192568500001</v>
      </c>
      <c r="E40" s="123">
        <v>492.34506524</v>
      </c>
      <c r="F40" s="123">
        <v>350.81258345999998</v>
      </c>
      <c r="G40" s="123">
        <v>266.66160815000001</v>
      </c>
      <c r="H40" s="123">
        <v>810.33973116000004</v>
      </c>
      <c r="I40" s="123">
        <v>128.36098090999999</v>
      </c>
      <c r="J40" s="123">
        <v>107.06222231</v>
      </c>
      <c r="K40" s="123">
        <v>574.91652794000004</v>
      </c>
      <c r="L40" s="123">
        <v>1124.75633823</v>
      </c>
      <c r="M40" s="123">
        <v>182.79634364</v>
      </c>
      <c r="N40" s="123">
        <v>6.2242017399999998</v>
      </c>
      <c r="O40" s="123">
        <v>8.9274114400000002</v>
      </c>
      <c r="P40" s="123">
        <v>167.64473046000001</v>
      </c>
      <c r="Q40" s="123">
        <v>941.95999458999995</v>
      </c>
      <c r="R40" s="123">
        <v>130.54885044</v>
      </c>
      <c r="S40" s="123">
        <v>12.568285680000001</v>
      </c>
      <c r="T40" s="123">
        <v>798.84285847000001</v>
      </c>
      <c r="U40" s="123">
        <v>100.79214275</v>
      </c>
      <c r="V40" s="123">
        <v>1387.47391954</v>
      </c>
      <c r="W40" s="123"/>
      <c r="X40" s="123"/>
      <c r="Y40" s="123"/>
      <c r="Z40" s="123"/>
      <c r="AA40" s="123"/>
      <c r="AB40" s="123"/>
    </row>
    <row r="41" spans="1:28" hidden="1" outlineLevel="1">
      <c r="A41" s="12">
        <v>41456</v>
      </c>
      <c r="B41" s="123">
        <v>3133.92817616</v>
      </c>
      <c r="C41" s="123">
        <v>1923.60228929</v>
      </c>
      <c r="D41" s="123">
        <v>1122.5328722100001</v>
      </c>
      <c r="E41" s="123">
        <v>501.16485354999998</v>
      </c>
      <c r="F41" s="123">
        <v>356.02328764999999</v>
      </c>
      <c r="G41" s="123">
        <v>265.34473100999998</v>
      </c>
      <c r="H41" s="123">
        <v>801.06941707999999</v>
      </c>
      <c r="I41" s="123">
        <v>127.0617372</v>
      </c>
      <c r="J41" s="123">
        <v>106.65185146</v>
      </c>
      <c r="K41" s="123">
        <v>567.35582841999997</v>
      </c>
      <c r="L41" s="123">
        <v>1105.1058647299999</v>
      </c>
      <c r="M41" s="123">
        <v>185.79586323000001</v>
      </c>
      <c r="N41" s="123">
        <v>6.3472527100000002</v>
      </c>
      <c r="O41" s="123">
        <v>8.7609676899999993</v>
      </c>
      <c r="P41" s="123">
        <v>170.68764282999999</v>
      </c>
      <c r="Q41" s="123">
        <v>919.3100015</v>
      </c>
      <c r="R41" s="123">
        <v>132.81589080000001</v>
      </c>
      <c r="S41" s="123">
        <v>12.234475399999999</v>
      </c>
      <c r="T41" s="123">
        <v>774.25963530000001</v>
      </c>
      <c r="U41" s="123">
        <v>105.22002214</v>
      </c>
      <c r="V41" s="123">
        <v>1370.15621928</v>
      </c>
      <c r="W41" s="123"/>
      <c r="X41" s="123"/>
      <c r="Y41" s="123"/>
      <c r="Z41" s="123"/>
      <c r="AA41" s="123"/>
      <c r="AB41" s="123"/>
    </row>
    <row r="42" spans="1:28" hidden="1" outlineLevel="1">
      <c r="A42" s="12">
        <v>41487</v>
      </c>
      <c r="B42" s="123">
        <v>3123.7528973100002</v>
      </c>
      <c r="C42" s="123">
        <v>1916.1323054</v>
      </c>
      <c r="D42" s="123">
        <v>1129.3973262100001</v>
      </c>
      <c r="E42" s="123">
        <v>510.33156071000002</v>
      </c>
      <c r="F42" s="123">
        <v>354.44726607000001</v>
      </c>
      <c r="G42" s="123">
        <v>264.61849942999999</v>
      </c>
      <c r="H42" s="123">
        <v>786.73497918999999</v>
      </c>
      <c r="I42" s="123">
        <v>125.59319456999999</v>
      </c>
      <c r="J42" s="123">
        <v>103.13976715</v>
      </c>
      <c r="K42" s="123">
        <v>558.00201747000006</v>
      </c>
      <c r="L42" s="123">
        <v>1101.53114433</v>
      </c>
      <c r="M42" s="123">
        <v>186.56213980000001</v>
      </c>
      <c r="N42" s="123">
        <v>6.3594672399999999</v>
      </c>
      <c r="O42" s="123">
        <v>8.6078222400000008</v>
      </c>
      <c r="P42" s="123">
        <v>171.59485032000001</v>
      </c>
      <c r="Q42" s="123">
        <v>914.96900453000001</v>
      </c>
      <c r="R42" s="123">
        <v>135.24612553</v>
      </c>
      <c r="S42" s="123">
        <v>12.249157759999999</v>
      </c>
      <c r="T42" s="123">
        <v>767.47372124000003</v>
      </c>
      <c r="U42" s="123">
        <v>106.08944758</v>
      </c>
      <c r="V42" s="123">
        <v>1362.7382793899999</v>
      </c>
      <c r="W42" s="123"/>
      <c r="X42" s="123"/>
      <c r="Y42" s="123"/>
      <c r="Z42" s="123"/>
      <c r="AA42" s="123"/>
      <c r="AB42" s="123"/>
    </row>
    <row r="43" spans="1:28" hidden="1" outlineLevel="1">
      <c r="A43" s="12">
        <v>41518</v>
      </c>
      <c r="B43" s="123">
        <v>3123.1196809200001</v>
      </c>
      <c r="C43" s="123">
        <v>1915.1349093599999</v>
      </c>
      <c r="D43" s="123">
        <v>1146.95168253</v>
      </c>
      <c r="E43" s="123">
        <v>516.07374615000003</v>
      </c>
      <c r="F43" s="123">
        <v>364.50158078999999</v>
      </c>
      <c r="G43" s="123">
        <v>266.37635559</v>
      </c>
      <c r="H43" s="123">
        <v>768.18322682999997</v>
      </c>
      <c r="I43" s="123">
        <v>115.68964591</v>
      </c>
      <c r="J43" s="123">
        <v>103.20667566</v>
      </c>
      <c r="K43" s="123">
        <v>549.28690526000003</v>
      </c>
      <c r="L43" s="123">
        <v>1099.18187902</v>
      </c>
      <c r="M43" s="123">
        <v>189.26893623000001</v>
      </c>
      <c r="N43" s="123">
        <v>6.4365766899999999</v>
      </c>
      <c r="O43" s="123">
        <v>8.7397373700000003</v>
      </c>
      <c r="P43" s="123">
        <v>174.09262217</v>
      </c>
      <c r="Q43" s="123">
        <v>909.91294278999999</v>
      </c>
      <c r="R43" s="123">
        <v>137.43501932000001</v>
      </c>
      <c r="S43" s="123">
        <v>12.56007904</v>
      </c>
      <c r="T43" s="123">
        <v>759.91784442999995</v>
      </c>
      <c r="U43" s="123">
        <v>108.80289254</v>
      </c>
      <c r="V43" s="123">
        <v>1363.7363328700001</v>
      </c>
      <c r="W43" s="123"/>
      <c r="X43" s="123"/>
      <c r="Y43" s="123"/>
      <c r="Z43" s="123"/>
      <c r="AA43" s="123"/>
      <c r="AB43" s="123"/>
    </row>
    <row r="44" spans="1:28" hidden="1" outlineLevel="1">
      <c r="A44" s="12">
        <v>41548</v>
      </c>
      <c r="B44" s="123">
        <v>3123.1535372899998</v>
      </c>
      <c r="C44" s="123">
        <v>1917.8024757999999</v>
      </c>
      <c r="D44" s="123">
        <v>1159.9026628399999</v>
      </c>
      <c r="E44" s="123">
        <v>525.72827142999995</v>
      </c>
      <c r="F44" s="123">
        <v>366.96740017000002</v>
      </c>
      <c r="G44" s="123">
        <v>267.20699123999998</v>
      </c>
      <c r="H44" s="123">
        <v>757.89981295999996</v>
      </c>
      <c r="I44" s="123">
        <v>106.40157056</v>
      </c>
      <c r="J44" s="123">
        <v>113.73863341000001</v>
      </c>
      <c r="K44" s="123">
        <v>537.75960898999995</v>
      </c>
      <c r="L44" s="123">
        <v>1089.8979385099999</v>
      </c>
      <c r="M44" s="123">
        <v>189.79178809999999</v>
      </c>
      <c r="N44" s="123">
        <v>6.5999630900000001</v>
      </c>
      <c r="O44" s="123">
        <v>8.2477063800000003</v>
      </c>
      <c r="P44" s="123">
        <v>174.94411862999999</v>
      </c>
      <c r="Q44" s="123">
        <v>900.10615041000005</v>
      </c>
      <c r="R44" s="123">
        <v>140.23988613</v>
      </c>
      <c r="S44" s="123">
        <v>12.614452780000001</v>
      </c>
      <c r="T44" s="123">
        <v>747.25181150000003</v>
      </c>
      <c r="U44" s="123">
        <v>115.45312298</v>
      </c>
      <c r="V44" s="123">
        <v>1361.6572079600001</v>
      </c>
      <c r="W44" s="123"/>
      <c r="X44" s="123"/>
      <c r="Y44" s="123"/>
      <c r="Z44" s="123"/>
      <c r="AA44" s="123"/>
      <c r="AB44" s="123"/>
    </row>
    <row r="45" spans="1:28" hidden="1" outlineLevel="1">
      <c r="A45" s="12">
        <v>41579</v>
      </c>
      <c r="B45" s="123">
        <v>3077.79390797</v>
      </c>
      <c r="C45" s="123">
        <v>1887.4942397</v>
      </c>
      <c r="D45" s="123">
        <v>1165.95335174</v>
      </c>
      <c r="E45" s="123">
        <v>528.53756395000005</v>
      </c>
      <c r="F45" s="123">
        <v>371.03482070000001</v>
      </c>
      <c r="G45" s="123">
        <v>266.38096709000001</v>
      </c>
      <c r="H45" s="123">
        <v>721.54088795999996</v>
      </c>
      <c r="I45" s="123">
        <v>90.882268260000004</v>
      </c>
      <c r="J45" s="123">
        <v>103.32186048</v>
      </c>
      <c r="K45" s="123">
        <v>527.33675921999998</v>
      </c>
      <c r="L45" s="123">
        <v>1073.6127229399999</v>
      </c>
      <c r="M45" s="123">
        <v>190.54673317999999</v>
      </c>
      <c r="N45" s="123">
        <v>6.4487490200000002</v>
      </c>
      <c r="O45" s="123">
        <v>8.2293580800000008</v>
      </c>
      <c r="P45" s="123">
        <v>175.86862608000001</v>
      </c>
      <c r="Q45" s="123">
        <v>883.06598975999998</v>
      </c>
      <c r="R45" s="123">
        <v>135.30040944000001</v>
      </c>
      <c r="S45" s="123">
        <v>12.50935424</v>
      </c>
      <c r="T45" s="123">
        <v>735.25622608000003</v>
      </c>
      <c r="U45" s="123">
        <v>116.68694533</v>
      </c>
      <c r="V45" s="123">
        <v>1345.7163714400001</v>
      </c>
      <c r="W45" s="123"/>
      <c r="X45" s="123"/>
      <c r="Y45" s="123"/>
      <c r="Z45" s="123"/>
      <c r="AA45" s="123"/>
      <c r="AB45" s="123"/>
    </row>
    <row r="46" spans="1:28" hidden="1" outlineLevel="1">
      <c r="A46" s="12">
        <v>41609</v>
      </c>
      <c r="B46" s="123">
        <v>3047.7316719300002</v>
      </c>
      <c r="C46" s="123">
        <v>1875.2937297000001</v>
      </c>
      <c r="D46" s="123">
        <v>1180.7954955600001</v>
      </c>
      <c r="E46" s="123">
        <v>532.42028215000005</v>
      </c>
      <c r="F46" s="123">
        <v>381.64739952999997</v>
      </c>
      <c r="G46" s="123">
        <v>266.72781387999999</v>
      </c>
      <c r="H46" s="123">
        <v>694.49823414000002</v>
      </c>
      <c r="I46" s="123">
        <v>86.846898820000007</v>
      </c>
      <c r="J46" s="123">
        <v>99.392760789999997</v>
      </c>
      <c r="K46" s="123">
        <v>508.25857452999998</v>
      </c>
      <c r="L46" s="123">
        <v>1059.50622963</v>
      </c>
      <c r="M46" s="123">
        <v>189.96446245000001</v>
      </c>
      <c r="N46" s="123">
        <v>6.2813558699999996</v>
      </c>
      <c r="O46" s="123">
        <v>8.2834088500000007</v>
      </c>
      <c r="P46" s="123">
        <v>175.39969773000001</v>
      </c>
      <c r="Q46" s="123">
        <v>869.54176717999997</v>
      </c>
      <c r="R46" s="123">
        <v>138.13376607000001</v>
      </c>
      <c r="S46" s="123">
        <v>12.24638929</v>
      </c>
      <c r="T46" s="123">
        <v>719.16161181999996</v>
      </c>
      <c r="U46" s="123">
        <v>112.9317126</v>
      </c>
      <c r="V46" s="123">
        <v>1319.3484330399999</v>
      </c>
      <c r="W46" s="123"/>
      <c r="X46" s="123"/>
      <c r="Y46" s="123"/>
      <c r="Z46" s="123"/>
      <c r="AA46" s="123"/>
      <c r="AB46" s="123"/>
    </row>
    <row r="47" spans="1:28" hidden="1" outlineLevel="1">
      <c r="A47" s="12">
        <v>41640</v>
      </c>
      <c r="B47" s="123">
        <v>3044.38143932</v>
      </c>
      <c r="C47" s="123">
        <v>1874.7149070600001</v>
      </c>
      <c r="D47" s="123">
        <v>1189.53823506</v>
      </c>
      <c r="E47" s="123">
        <v>542.80359758999998</v>
      </c>
      <c r="F47" s="123">
        <v>382.11149301</v>
      </c>
      <c r="G47" s="123">
        <v>264.62314445999999</v>
      </c>
      <c r="H47" s="123">
        <v>685.17667200000005</v>
      </c>
      <c r="I47" s="123">
        <v>87.513889250000005</v>
      </c>
      <c r="J47" s="123">
        <v>98.750863839999994</v>
      </c>
      <c r="K47" s="123">
        <v>498.91191891</v>
      </c>
      <c r="L47" s="123">
        <v>1053.24898689</v>
      </c>
      <c r="M47" s="123">
        <v>190.48575692</v>
      </c>
      <c r="N47" s="123">
        <v>6.4826479199999998</v>
      </c>
      <c r="O47" s="123">
        <v>8.3976696299999993</v>
      </c>
      <c r="P47" s="123">
        <v>175.60543937</v>
      </c>
      <c r="Q47" s="123">
        <v>862.76322997</v>
      </c>
      <c r="R47" s="123">
        <v>140.52670906</v>
      </c>
      <c r="S47" s="123">
        <v>12.104180250000001</v>
      </c>
      <c r="T47" s="123">
        <v>710.13234065999995</v>
      </c>
      <c r="U47" s="123">
        <v>116.41754537</v>
      </c>
      <c r="V47" s="123">
        <v>1297.4341955</v>
      </c>
      <c r="W47" s="123"/>
      <c r="X47" s="123"/>
      <c r="Y47" s="123"/>
      <c r="Z47" s="123"/>
      <c r="AA47" s="123"/>
      <c r="AB47" s="123"/>
    </row>
    <row r="48" spans="1:28" hidden="1" outlineLevel="1">
      <c r="A48" s="12">
        <v>41671</v>
      </c>
      <c r="B48" s="123">
        <v>3428.6028435500002</v>
      </c>
      <c r="C48" s="123">
        <v>2046.53812118</v>
      </c>
      <c r="D48" s="123">
        <v>1202.24674749</v>
      </c>
      <c r="E48" s="123">
        <v>555.98431387999995</v>
      </c>
      <c r="F48" s="123">
        <v>380.42771041999998</v>
      </c>
      <c r="G48" s="123">
        <v>265.83472318999998</v>
      </c>
      <c r="H48" s="123">
        <v>844.29137369</v>
      </c>
      <c r="I48" s="123">
        <v>109.87030365</v>
      </c>
      <c r="J48" s="123">
        <v>121.72697125000001</v>
      </c>
      <c r="K48" s="123">
        <v>612.69409879</v>
      </c>
      <c r="L48" s="123">
        <v>1262.9881607699999</v>
      </c>
      <c r="M48" s="123">
        <v>190.9214063</v>
      </c>
      <c r="N48" s="123">
        <v>0.97782634000000002</v>
      </c>
      <c r="O48" s="123">
        <v>21.43716293</v>
      </c>
      <c r="P48" s="123">
        <v>168.50641702999999</v>
      </c>
      <c r="Q48" s="123">
        <v>1072.06675447</v>
      </c>
      <c r="R48" s="123">
        <v>118.29938052999999</v>
      </c>
      <c r="S48" s="123">
        <v>162.72159274000001</v>
      </c>
      <c r="T48" s="123">
        <v>791.04578119999996</v>
      </c>
      <c r="U48" s="123">
        <v>119.07656160000001</v>
      </c>
      <c r="V48" s="123">
        <v>1510.6074391699999</v>
      </c>
      <c r="W48" s="123"/>
      <c r="X48" s="123"/>
      <c r="Y48" s="123"/>
      <c r="Z48" s="123"/>
      <c r="AA48" s="123"/>
      <c r="AB48" s="123"/>
    </row>
    <row r="49" spans="1:28" hidden="1" outlineLevel="1">
      <c r="A49" s="12">
        <v>41699</v>
      </c>
      <c r="B49" s="123">
        <v>3591.2502125400001</v>
      </c>
      <c r="C49" s="123">
        <v>2385.1796235800002</v>
      </c>
      <c r="D49" s="123">
        <v>1201.2947419300001</v>
      </c>
      <c r="E49" s="123">
        <v>565.1497498</v>
      </c>
      <c r="F49" s="123">
        <v>371.14101147000002</v>
      </c>
      <c r="G49" s="123">
        <v>265.00398066000002</v>
      </c>
      <c r="H49" s="123">
        <v>1183.8848816499999</v>
      </c>
      <c r="I49" s="123">
        <v>248.48810065000001</v>
      </c>
      <c r="J49" s="123">
        <v>135.49210930999999</v>
      </c>
      <c r="K49" s="123">
        <v>799.90467168999999</v>
      </c>
      <c r="L49" s="123">
        <v>1084.43881633</v>
      </c>
      <c r="M49" s="123">
        <v>187.21850298999999</v>
      </c>
      <c r="N49" s="123">
        <v>5.7052899000000004</v>
      </c>
      <c r="O49" s="123">
        <v>7.6378154599999997</v>
      </c>
      <c r="P49" s="123">
        <v>173.87539763000001</v>
      </c>
      <c r="Q49" s="123">
        <v>897.22031333999996</v>
      </c>
      <c r="R49" s="123">
        <v>67.820355219999996</v>
      </c>
      <c r="S49" s="123">
        <v>14.37693707</v>
      </c>
      <c r="T49" s="123">
        <v>815.02302105000001</v>
      </c>
      <c r="U49" s="123">
        <v>121.63177263</v>
      </c>
      <c r="V49" s="123">
        <v>1561.2163653499999</v>
      </c>
      <c r="W49" s="123"/>
      <c r="X49" s="123"/>
      <c r="Y49" s="123"/>
      <c r="Z49" s="123"/>
      <c r="AA49" s="123"/>
      <c r="AB49" s="123"/>
    </row>
    <row r="50" spans="1:28" hidden="1" outlineLevel="1">
      <c r="A50" s="12">
        <v>41730</v>
      </c>
      <c r="B50" s="123">
        <v>3642.3760097999998</v>
      </c>
      <c r="C50" s="123">
        <v>2415.4276880799998</v>
      </c>
      <c r="D50" s="123">
        <v>1205.79399302</v>
      </c>
      <c r="E50" s="123">
        <v>581.57803804000002</v>
      </c>
      <c r="F50" s="123">
        <v>364.17782769000002</v>
      </c>
      <c r="G50" s="123">
        <v>260.03812728999998</v>
      </c>
      <c r="H50" s="123">
        <v>1209.63369506</v>
      </c>
      <c r="I50" s="123">
        <v>248.05755182999999</v>
      </c>
      <c r="J50" s="123">
        <v>140.93751322</v>
      </c>
      <c r="K50" s="123">
        <v>820.63863001000004</v>
      </c>
      <c r="L50" s="123">
        <v>1109.9237766399999</v>
      </c>
      <c r="M50" s="123">
        <v>184.05195943000001</v>
      </c>
      <c r="N50" s="123">
        <v>0.181843</v>
      </c>
      <c r="O50" s="123">
        <v>13.221029619999999</v>
      </c>
      <c r="P50" s="123">
        <v>170.64908681</v>
      </c>
      <c r="Q50" s="123">
        <v>925.87181721000002</v>
      </c>
      <c r="R50" s="123">
        <v>0.26004999000000001</v>
      </c>
      <c r="S50" s="123">
        <v>100.05186128</v>
      </c>
      <c r="T50" s="123">
        <v>825.55990594000002</v>
      </c>
      <c r="U50" s="123">
        <v>117.02454508</v>
      </c>
      <c r="V50" s="123">
        <v>1591.5868020600001</v>
      </c>
      <c r="W50" s="123"/>
      <c r="X50" s="123"/>
      <c r="Y50" s="123"/>
      <c r="Z50" s="123"/>
      <c r="AA50" s="123"/>
      <c r="AB50" s="123"/>
    </row>
    <row r="51" spans="1:28" hidden="1" outlineLevel="1">
      <c r="A51" s="12">
        <v>41760</v>
      </c>
      <c r="B51" s="123">
        <v>3663.0584907799998</v>
      </c>
      <c r="C51" s="123">
        <v>2143.5293493999998</v>
      </c>
      <c r="D51" s="123">
        <v>1183.5015355999999</v>
      </c>
      <c r="E51" s="123">
        <v>571.71057954000003</v>
      </c>
      <c r="F51" s="123">
        <v>359.48850390000001</v>
      </c>
      <c r="G51" s="123">
        <v>252.30245216</v>
      </c>
      <c r="H51" s="123">
        <v>960.02781379999999</v>
      </c>
      <c r="I51" s="123">
        <v>120.80676973</v>
      </c>
      <c r="J51" s="123">
        <v>151.64736718</v>
      </c>
      <c r="K51" s="123">
        <v>687.57367689</v>
      </c>
      <c r="L51" s="123">
        <v>1405.4750584599999</v>
      </c>
      <c r="M51" s="123">
        <v>184.63797120000001</v>
      </c>
      <c r="N51" s="123">
        <v>1.0040969399999999</v>
      </c>
      <c r="O51" s="123">
        <v>19.995663960000002</v>
      </c>
      <c r="P51" s="123">
        <v>163.6382103</v>
      </c>
      <c r="Q51" s="123">
        <v>1220.8370872600001</v>
      </c>
      <c r="R51" s="123">
        <v>131.71268767999999</v>
      </c>
      <c r="S51" s="123">
        <v>187.07811175000001</v>
      </c>
      <c r="T51" s="123">
        <v>902.04628782999998</v>
      </c>
      <c r="U51" s="123">
        <v>114.05408292</v>
      </c>
      <c r="V51" s="123">
        <v>1594.66551566</v>
      </c>
      <c r="W51" s="123"/>
      <c r="X51" s="123"/>
      <c r="Y51" s="123"/>
      <c r="Z51" s="123"/>
      <c r="AA51" s="123"/>
      <c r="AB51" s="123"/>
    </row>
    <row r="52" spans="1:28" hidden="1" outlineLevel="1">
      <c r="A52" s="12">
        <v>41791</v>
      </c>
      <c r="B52" s="123">
        <v>3426.5005156699999</v>
      </c>
      <c r="C52" s="123">
        <v>1983.57428738</v>
      </c>
      <c r="D52" s="123">
        <v>1156.16177195</v>
      </c>
      <c r="E52" s="123">
        <v>568.11997014999997</v>
      </c>
      <c r="F52" s="123">
        <v>346.01700985999997</v>
      </c>
      <c r="G52" s="123">
        <v>242.02479194</v>
      </c>
      <c r="H52" s="123">
        <v>827.41251542999998</v>
      </c>
      <c r="I52" s="123">
        <v>121.34500479</v>
      </c>
      <c r="J52" s="123">
        <v>139.69400313</v>
      </c>
      <c r="K52" s="123">
        <v>566.37350750999997</v>
      </c>
      <c r="L52" s="123">
        <v>1343.5242898700001</v>
      </c>
      <c r="M52" s="123">
        <v>179.46423924999999</v>
      </c>
      <c r="N52" s="123">
        <v>6.1928408800000003</v>
      </c>
      <c r="O52" s="123">
        <v>6.7291875399999999</v>
      </c>
      <c r="P52" s="123">
        <v>166.54221082999999</v>
      </c>
      <c r="Q52" s="123">
        <v>1164.0600506200001</v>
      </c>
      <c r="R52" s="123">
        <v>207.45677205999999</v>
      </c>
      <c r="S52" s="123">
        <v>12.15807532</v>
      </c>
      <c r="T52" s="123">
        <v>944.44520323999996</v>
      </c>
      <c r="U52" s="123">
        <v>99.401938419999993</v>
      </c>
      <c r="V52" s="123">
        <v>1421.94589275</v>
      </c>
      <c r="W52" s="123"/>
      <c r="X52" s="123"/>
      <c r="Y52" s="123"/>
      <c r="Z52" s="123"/>
      <c r="AA52" s="123"/>
      <c r="AB52" s="123"/>
    </row>
    <row r="53" spans="1:28" hidden="1" outlineLevel="1">
      <c r="A53" s="12">
        <v>41821</v>
      </c>
      <c r="B53" s="123">
        <v>3455.2938711500001</v>
      </c>
      <c r="C53" s="123">
        <v>1992.58186017</v>
      </c>
      <c r="D53" s="123">
        <v>1154.7599559299999</v>
      </c>
      <c r="E53" s="123">
        <v>576.57424431000004</v>
      </c>
      <c r="F53" s="123">
        <v>340.45910345999999</v>
      </c>
      <c r="G53" s="123">
        <v>237.72660816000001</v>
      </c>
      <c r="H53" s="123">
        <v>837.82190423999998</v>
      </c>
      <c r="I53" s="123">
        <v>136.0359382</v>
      </c>
      <c r="J53" s="123">
        <v>131.31125312</v>
      </c>
      <c r="K53" s="123">
        <v>570.47471292</v>
      </c>
      <c r="L53" s="123">
        <v>1363.76923943</v>
      </c>
      <c r="M53" s="123">
        <v>179.51354664999999</v>
      </c>
      <c r="N53" s="123">
        <v>6.3855258600000004</v>
      </c>
      <c r="O53" s="123">
        <v>6.7658164100000002</v>
      </c>
      <c r="P53" s="123">
        <v>166.36220438000001</v>
      </c>
      <c r="Q53" s="123">
        <v>1184.2556927799999</v>
      </c>
      <c r="R53" s="123">
        <v>222.93260316000001</v>
      </c>
      <c r="S53" s="123">
        <v>12.33101446</v>
      </c>
      <c r="T53" s="123">
        <v>948.99207516000001</v>
      </c>
      <c r="U53" s="123">
        <v>98.942771550000003</v>
      </c>
      <c r="V53" s="123">
        <v>1419.3325198</v>
      </c>
      <c r="W53" s="123"/>
      <c r="X53" s="123"/>
      <c r="Y53" s="123"/>
      <c r="Z53" s="123"/>
      <c r="AA53" s="123"/>
      <c r="AB53" s="123"/>
    </row>
    <row r="54" spans="1:28" hidden="1" outlineLevel="1">
      <c r="A54" s="12">
        <v>41852</v>
      </c>
      <c r="B54" s="123">
        <v>3684.55120296</v>
      </c>
      <c r="C54" s="123">
        <v>2085.3527594000002</v>
      </c>
      <c r="D54" s="123">
        <v>1152.1379575399999</v>
      </c>
      <c r="E54" s="123">
        <v>581.63499421999995</v>
      </c>
      <c r="F54" s="123">
        <v>335.21404639000002</v>
      </c>
      <c r="G54" s="123">
        <v>235.28891693</v>
      </c>
      <c r="H54" s="123">
        <v>933.21480185999997</v>
      </c>
      <c r="I54" s="123">
        <v>149.94582775000001</v>
      </c>
      <c r="J54" s="123">
        <v>150.88123991000001</v>
      </c>
      <c r="K54" s="123">
        <v>632.38773419999995</v>
      </c>
      <c r="L54" s="123">
        <v>1499.16757031</v>
      </c>
      <c r="M54" s="123">
        <v>179.2775092</v>
      </c>
      <c r="N54" s="123">
        <v>6.29495703</v>
      </c>
      <c r="O54" s="123">
        <v>6.8434022499999996</v>
      </c>
      <c r="P54" s="123">
        <v>166.13914991999999</v>
      </c>
      <c r="Q54" s="123">
        <v>1319.89006111</v>
      </c>
      <c r="R54" s="123">
        <v>243.96750575999999</v>
      </c>
      <c r="S54" s="123">
        <v>13.940506320000001</v>
      </c>
      <c r="T54" s="123">
        <v>1061.9820490300001</v>
      </c>
      <c r="U54" s="123">
        <v>100.03087325</v>
      </c>
      <c r="V54" s="123">
        <v>1541.35096763</v>
      </c>
      <c r="W54" s="123"/>
      <c r="X54" s="123"/>
      <c r="Y54" s="123"/>
      <c r="Z54" s="123"/>
      <c r="AA54" s="123"/>
      <c r="AB54" s="123"/>
    </row>
    <row r="55" spans="1:28" hidden="1" outlineLevel="1">
      <c r="A55" s="42">
        <v>41883</v>
      </c>
      <c r="B55" s="123">
        <v>3526.99090376</v>
      </c>
      <c r="C55" s="123">
        <v>2014.8837448899999</v>
      </c>
      <c r="D55" s="123">
        <v>1136.7088512099999</v>
      </c>
      <c r="E55" s="123">
        <v>572.68104305999998</v>
      </c>
      <c r="F55" s="123">
        <v>333.44291901999998</v>
      </c>
      <c r="G55" s="123">
        <v>230.58488912999999</v>
      </c>
      <c r="H55" s="123">
        <v>878.17489367999997</v>
      </c>
      <c r="I55" s="123">
        <v>143.19550916</v>
      </c>
      <c r="J55" s="123">
        <v>143.08079197000001</v>
      </c>
      <c r="K55" s="123">
        <v>591.89859254999999</v>
      </c>
      <c r="L55" s="123">
        <v>1413.0760413999999</v>
      </c>
      <c r="M55" s="123">
        <v>179.01547259</v>
      </c>
      <c r="N55" s="123">
        <v>1.0756964200000001</v>
      </c>
      <c r="O55" s="123">
        <v>12.00375689</v>
      </c>
      <c r="P55" s="123">
        <v>165.93601928000001</v>
      </c>
      <c r="Q55" s="123">
        <v>1234.0605688099999</v>
      </c>
      <c r="R55" s="123">
        <v>147.93351731999999</v>
      </c>
      <c r="S55" s="123">
        <v>96.649932680000006</v>
      </c>
      <c r="T55" s="123">
        <v>989.47711880999998</v>
      </c>
      <c r="U55" s="123">
        <v>99.031117469999998</v>
      </c>
      <c r="V55" s="123">
        <v>1470.7781634</v>
      </c>
      <c r="W55" s="123"/>
      <c r="X55" s="123"/>
      <c r="Y55" s="123"/>
      <c r="Z55" s="123"/>
      <c r="AA55" s="123"/>
      <c r="AB55" s="123"/>
    </row>
    <row r="56" spans="1:28" hidden="1" outlineLevel="1">
      <c r="A56" s="12">
        <v>41913</v>
      </c>
      <c r="B56" s="123">
        <v>3505.5252157099999</v>
      </c>
      <c r="C56" s="123">
        <v>2005.96437388</v>
      </c>
      <c r="D56" s="123">
        <v>1136.7159851700001</v>
      </c>
      <c r="E56" s="123">
        <v>579.22104826999998</v>
      </c>
      <c r="F56" s="123">
        <v>328.16785487999999</v>
      </c>
      <c r="G56" s="123">
        <v>229.32708202000001</v>
      </c>
      <c r="H56" s="123">
        <v>869.24838870999997</v>
      </c>
      <c r="I56" s="123">
        <v>147.86976787</v>
      </c>
      <c r="J56" s="123">
        <v>140.02330683</v>
      </c>
      <c r="K56" s="123">
        <v>581.35531401000003</v>
      </c>
      <c r="L56" s="123">
        <v>1400.3850822700001</v>
      </c>
      <c r="M56" s="123">
        <v>179.11331967999999</v>
      </c>
      <c r="N56" s="123">
        <v>6.2979949599999996</v>
      </c>
      <c r="O56" s="123">
        <v>6.7317500199999998</v>
      </c>
      <c r="P56" s="123">
        <v>166.08357470000001</v>
      </c>
      <c r="Q56" s="123">
        <v>1221.27176259</v>
      </c>
      <c r="R56" s="123">
        <v>241.65205266000001</v>
      </c>
      <c r="S56" s="123">
        <v>14.03074531</v>
      </c>
      <c r="T56" s="123">
        <v>965.58896461999996</v>
      </c>
      <c r="U56" s="123">
        <v>99.175759560000003</v>
      </c>
      <c r="V56" s="123">
        <v>1474.7349099400001</v>
      </c>
      <c r="W56" s="123"/>
      <c r="X56" s="123"/>
      <c r="Y56" s="123"/>
      <c r="Z56" s="123"/>
      <c r="AA56" s="123"/>
      <c r="AB56" s="123"/>
    </row>
    <row r="57" spans="1:28" hidden="1" outlineLevel="1">
      <c r="A57" s="12">
        <v>41944</v>
      </c>
      <c r="B57" s="123">
        <v>3798.5072767400002</v>
      </c>
      <c r="C57" s="123">
        <v>2124.1374862299999</v>
      </c>
      <c r="D57" s="123">
        <v>1130.5044173700001</v>
      </c>
      <c r="E57" s="123">
        <v>570.18769814999996</v>
      </c>
      <c r="F57" s="123">
        <v>331.45827025</v>
      </c>
      <c r="G57" s="123">
        <v>228.85844897000001</v>
      </c>
      <c r="H57" s="123">
        <v>993.63306885999998</v>
      </c>
      <c r="I57" s="123">
        <v>166.11788408000001</v>
      </c>
      <c r="J57" s="123">
        <v>165.1508719</v>
      </c>
      <c r="K57" s="123">
        <v>662.36431288000006</v>
      </c>
      <c r="L57" s="123">
        <v>1575.79304927</v>
      </c>
      <c r="M57" s="123">
        <v>175.87912241000001</v>
      </c>
      <c r="N57" s="123">
        <v>6.21575744</v>
      </c>
      <c r="O57" s="123">
        <v>5.4291413999999998</v>
      </c>
      <c r="P57" s="123">
        <v>164.23422357000001</v>
      </c>
      <c r="Q57" s="123">
        <v>1399.9139268599999</v>
      </c>
      <c r="R57" s="123">
        <v>276.82251659999997</v>
      </c>
      <c r="S57" s="123">
        <v>16.17828574</v>
      </c>
      <c r="T57" s="123">
        <v>1106.9131245200001</v>
      </c>
      <c r="U57" s="123">
        <v>98.576741240000004</v>
      </c>
      <c r="V57" s="123">
        <v>1822.54704466</v>
      </c>
      <c r="W57" s="123"/>
      <c r="X57" s="123"/>
      <c r="Y57" s="123"/>
      <c r="Z57" s="123"/>
      <c r="AA57" s="123"/>
      <c r="AB57" s="123"/>
    </row>
    <row r="58" spans="1:28" hidden="1" outlineLevel="1">
      <c r="A58" s="12">
        <v>41974</v>
      </c>
      <c r="B58" s="123">
        <v>3909.7386686899999</v>
      </c>
      <c r="C58" s="123">
        <v>2171.34531466</v>
      </c>
      <c r="D58" s="123">
        <v>1136.87910655</v>
      </c>
      <c r="E58" s="123">
        <v>576.81835750000005</v>
      </c>
      <c r="F58" s="123">
        <v>332.97859632000001</v>
      </c>
      <c r="G58" s="123">
        <v>227.08215272999999</v>
      </c>
      <c r="H58" s="123">
        <v>1034.46620811</v>
      </c>
      <c r="I58" s="123">
        <v>173.09142704000001</v>
      </c>
      <c r="J58" s="123">
        <v>172.69302869000001</v>
      </c>
      <c r="K58" s="123">
        <v>688.68175238000003</v>
      </c>
      <c r="L58" s="123">
        <v>1638.0534675599999</v>
      </c>
      <c r="M58" s="123">
        <v>177.51045747000001</v>
      </c>
      <c r="N58" s="123">
        <v>6.3815561299999999</v>
      </c>
      <c r="O58" s="123">
        <v>3.7844711100000001</v>
      </c>
      <c r="P58" s="123">
        <v>167.34443023</v>
      </c>
      <c r="Q58" s="123">
        <v>1460.5430100900001</v>
      </c>
      <c r="R58" s="123">
        <v>301.47370121</v>
      </c>
      <c r="S58" s="123">
        <v>16.843087650000001</v>
      </c>
      <c r="T58" s="123">
        <v>1142.22622123</v>
      </c>
      <c r="U58" s="123">
        <v>100.33988647</v>
      </c>
      <c r="V58" s="123">
        <v>1879.0483733000001</v>
      </c>
      <c r="W58" s="123"/>
      <c r="X58" s="123"/>
      <c r="Y58" s="123"/>
      <c r="Z58" s="123"/>
      <c r="AA58" s="123"/>
      <c r="AB58" s="123"/>
    </row>
    <row r="59" spans="1:28" hidden="1" outlineLevel="1">
      <c r="A59" s="12">
        <v>42005</v>
      </c>
      <c r="B59" s="123">
        <v>3930.3557242400002</v>
      </c>
      <c r="C59" s="123">
        <v>2172.8904724399999</v>
      </c>
      <c r="D59" s="123">
        <v>1122.06053127</v>
      </c>
      <c r="E59" s="123">
        <v>568.21451689000003</v>
      </c>
      <c r="F59" s="123">
        <v>329.92882652999998</v>
      </c>
      <c r="G59" s="123">
        <v>223.91718785</v>
      </c>
      <c r="H59" s="123">
        <v>1050.82994117</v>
      </c>
      <c r="I59" s="123">
        <v>177.24148865999999</v>
      </c>
      <c r="J59" s="123">
        <v>175.98343609</v>
      </c>
      <c r="K59" s="123">
        <v>697.60501641999997</v>
      </c>
      <c r="L59" s="123">
        <v>1659.90113655</v>
      </c>
      <c r="M59" s="123">
        <v>178.59709708</v>
      </c>
      <c r="N59" s="123">
        <v>6.2666922600000001</v>
      </c>
      <c r="O59" s="123">
        <v>4.1876407699999998</v>
      </c>
      <c r="P59" s="123">
        <v>168.14276405000001</v>
      </c>
      <c r="Q59" s="123">
        <v>1481.3040394699999</v>
      </c>
      <c r="R59" s="123">
        <v>298.43717999</v>
      </c>
      <c r="S59" s="123">
        <v>16.94834754</v>
      </c>
      <c r="T59" s="123">
        <v>1165.9185119399999</v>
      </c>
      <c r="U59" s="123">
        <v>97.56411525</v>
      </c>
      <c r="V59" s="123">
        <v>1896.72042607</v>
      </c>
      <c r="W59" s="123"/>
      <c r="X59" s="123"/>
      <c r="Y59" s="123"/>
      <c r="Z59" s="123"/>
      <c r="AA59" s="123"/>
      <c r="AB59" s="123"/>
    </row>
    <row r="60" spans="1:28" hidden="1" outlineLevel="1">
      <c r="A60" s="12">
        <v>42036</v>
      </c>
      <c r="B60" s="123">
        <v>5483.6288151199997</v>
      </c>
      <c r="C60" s="123">
        <v>2719.4900419000001</v>
      </c>
      <c r="D60" s="123">
        <v>1112.0418814899999</v>
      </c>
      <c r="E60" s="123">
        <v>573.41753871000003</v>
      </c>
      <c r="F60" s="123">
        <v>316.12789347</v>
      </c>
      <c r="G60" s="123">
        <v>222.49644931</v>
      </c>
      <c r="H60" s="123">
        <v>1607.4481604099999</v>
      </c>
      <c r="I60" s="123">
        <v>92.345744629999999</v>
      </c>
      <c r="J60" s="123">
        <v>305.65262337000001</v>
      </c>
      <c r="K60" s="123">
        <v>1209.4497924100001</v>
      </c>
      <c r="L60" s="123">
        <v>2663.84549152</v>
      </c>
      <c r="M60" s="123">
        <v>188.32327755</v>
      </c>
      <c r="N60" s="123">
        <v>6.8867353299999996</v>
      </c>
      <c r="O60" s="123">
        <v>4.6096060000000003</v>
      </c>
      <c r="P60" s="123">
        <v>176.82693621999999</v>
      </c>
      <c r="Q60" s="123">
        <v>2475.5222139699999</v>
      </c>
      <c r="R60" s="123">
        <v>517.86528080999994</v>
      </c>
      <c r="S60" s="123">
        <v>26.537387540000001</v>
      </c>
      <c r="T60" s="123">
        <v>1931.1195456200001</v>
      </c>
      <c r="U60" s="123">
        <v>100.29328169999999</v>
      </c>
      <c r="V60" s="123">
        <v>2933.9238070199999</v>
      </c>
      <c r="W60" s="123"/>
      <c r="X60" s="123"/>
      <c r="Y60" s="123"/>
      <c r="Z60" s="123"/>
      <c r="AA60" s="123"/>
      <c r="AB60" s="123"/>
    </row>
    <row r="61" spans="1:28" hidden="1" outlineLevel="1">
      <c r="A61" s="12">
        <v>42064</v>
      </c>
      <c r="B61" s="123">
        <v>4752.2919970000003</v>
      </c>
      <c r="C61" s="123">
        <v>2422.2579909299998</v>
      </c>
      <c r="D61" s="123">
        <v>1116.53124611</v>
      </c>
      <c r="E61" s="123">
        <v>579.88611791999995</v>
      </c>
      <c r="F61" s="123">
        <v>315.52574084000003</v>
      </c>
      <c r="G61" s="123">
        <v>221.11938735000001</v>
      </c>
      <c r="H61" s="123">
        <v>1305.72674482</v>
      </c>
      <c r="I61" s="123">
        <v>76.799330359999999</v>
      </c>
      <c r="J61" s="123">
        <v>250.69898696999999</v>
      </c>
      <c r="K61" s="123">
        <v>978.22842748999994</v>
      </c>
      <c r="L61" s="123">
        <v>2237.2503966300001</v>
      </c>
      <c r="M61" s="123">
        <v>189.34208513999999</v>
      </c>
      <c r="N61" s="123">
        <v>6.4138752999999999</v>
      </c>
      <c r="O61" s="123">
        <v>4.8815468500000003</v>
      </c>
      <c r="P61" s="123">
        <v>178.04666298999999</v>
      </c>
      <c r="Q61" s="123">
        <v>2047.90831149</v>
      </c>
      <c r="R61" s="123">
        <v>429.79402362000002</v>
      </c>
      <c r="S61" s="123">
        <v>24.006200740000001</v>
      </c>
      <c r="T61" s="123">
        <v>1594.1080871300001</v>
      </c>
      <c r="U61" s="123">
        <v>92.783609440000006</v>
      </c>
      <c r="V61" s="123">
        <v>2464.2109896000002</v>
      </c>
      <c r="W61" s="123"/>
      <c r="X61" s="123"/>
      <c r="Y61" s="123"/>
      <c r="Z61" s="123"/>
      <c r="AA61" s="123"/>
      <c r="AB61" s="123"/>
    </row>
    <row r="62" spans="1:28" hidden="1" outlineLevel="1">
      <c r="A62" s="12">
        <v>42095</v>
      </c>
      <c r="B62" s="123">
        <v>4375.64354723</v>
      </c>
      <c r="C62" s="123">
        <v>2277.4138062100001</v>
      </c>
      <c r="D62" s="123">
        <v>1115.4883263300001</v>
      </c>
      <c r="E62" s="123">
        <v>580.40639189000001</v>
      </c>
      <c r="F62" s="123">
        <v>313.95887009</v>
      </c>
      <c r="G62" s="123">
        <v>221.12306434999999</v>
      </c>
      <c r="H62" s="123">
        <v>1161.92547988</v>
      </c>
      <c r="I62" s="123">
        <v>72.376765329999998</v>
      </c>
      <c r="J62" s="123">
        <v>226.72083352000001</v>
      </c>
      <c r="K62" s="123">
        <v>862.82788102999996</v>
      </c>
      <c r="L62" s="123">
        <v>2005.41553967</v>
      </c>
      <c r="M62" s="123">
        <v>192.56141124999999</v>
      </c>
      <c r="N62" s="123">
        <v>6.5840948900000003</v>
      </c>
      <c r="O62" s="123">
        <v>4.98428424</v>
      </c>
      <c r="P62" s="123">
        <v>180.99303212000001</v>
      </c>
      <c r="Q62" s="123">
        <v>1812.8541284200001</v>
      </c>
      <c r="R62" s="123">
        <v>375.19611778000001</v>
      </c>
      <c r="S62" s="123">
        <v>21.443572660000001</v>
      </c>
      <c r="T62" s="123">
        <v>1416.21443798</v>
      </c>
      <c r="U62" s="123">
        <v>92.814201350000005</v>
      </c>
      <c r="V62" s="123">
        <v>2213.4849764999999</v>
      </c>
      <c r="W62" s="123"/>
      <c r="X62" s="123"/>
      <c r="Y62" s="123"/>
      <c r="Z62" s="123"/>
      <c r="AA62" s="123"/>
      <c r="AB62" s="123"/>
    </row>
    <row r="63" spans="1:28" hidden="1" outlineLevel="1">
      <c r="A63" s="12">
        <v>42125</v>
      </c>
      <c r="B63" s="123">
        <v>3921.1119981500001</v>
      </c>
      <c r="C63" s="123">
        <v>1994.45603293</v>
      </c>
      <c r="D63" s="123">
        <v>1034.49150276</v>
      </c>
      <c r="E63" s="123">
        <v>576.49596195000004</v>
      </c>
      <c r="F63" s="123">
        <v>244.75020361</v>
      </c>
      <c r="G63" s="123">
        <v>213.24533719999999</v>
      </c>
      <c r="H63" s="123">
        <v>959.96453016999999</v>
      </c>
      <c r="I63" s="123">
        <v>58.577621659999998</v>
      </c>
      <c r="J63" s="123">
        <v>121.08869086</v>
      </c>
      <c r="K63" s="123">
        <v>780.29821764999997</v>
      </c>
      <c r="L63" s="123">
        <v>1762.6239083299999</v>
      </c>
      <c r="M63" s="123">
        <v>175.25419453000001</v>
      </c>
      <c r="N63" s="123">
        <v>6.5653612499999996</v>
      </c>
      <c r="O63" s="123">
        <v>4.0537811599999998</v>
      </c>
      <c r="P63" s="123">
        <v>164.63505212000001</v>
      </c>
      <c r="Q63" s="123">
        <v>1587.3697138</v>
      </c>
      <c r="R63" s="123">
        <v>381.50381235999998</v>
      </c>
      <c r="S63" s="123">
        <v>11.7238457</v>
      </c>
      <c r="T63" s="123">
        <v>1194.1420557399999</v>
      </c>
      <c r="U63" s="123">
        <v>164.03205689000001</v>
      </c>
      <c r="V63" s="123">
        <v>1947.73715262</v>
      </c>
      <c r="W63" s="123"/>
      <c r="X63" s="123"/>
      <c r="Y63" s="123"/>
      <c r="Z63" s="123"/>
      <c r="AA63" s="123"/>
      <c r="AB63" s="123"/>
    </row>
    <row r="64" spans="1:28" hidden="1" outlineLevel="1">
      <c r="A64" s="12">
        <v>42156</v>
      </c>
      <c r="B64" s="123">
        <v>3890.4420915000001</v>
      </c>
      <c r="C64" s="123">
        <v>1984.89405351</v>
      </c>
      <c r="D64" s="123">
        <v>1037.9918843800001</v>
      </c>
      <c r="E64" s="123">
        <v>570.66926467999997</v>
      </c>
      <c r="F64" s="123">
        <v>244.66846050000001</v>
      </c>
      <c r="G64" s="123">
        <v>222.65415920000001</v>
      </c>
      <c r="H64" s="123">
        <v>946.90216912999995</v>
      </c>
      <c r="I64" s="123">
        <v>59.079830100000002</v>
      </c>
      <c r="J64" s="123">
        <v>122.06999694</v>
      </c>
      <c r="K64" s="123">
        <v>765.75234208999996</v>
      </c>
      <c r="L64" s="123">
        <v>1743.39372336</v>
      </c>
      <c r="M64" s="123">
        <v>175.49617581999999</v>
      </c>
      <c r="N64" s="123">
        <v>6.0941832099999997</v>
      </c>
      <c r="O64" s="123">
        <v>3.9255064599999998</v>
      </c>
      <c r="P64" s="123">
        <v>165.47648615</v>
      </c>
      <c r="Q64" s="123">
        <v>1567.89754754</v>
      </c>
      <c r="R64" s="123">
        <v>385.68989403</v>
      </c>
      <c r="S64" s="123">
        <v>11.598727139999999</v>
      </c>
      <c r="T64" s="123">
        <v>1170.6089263700001</v>
      </c>
      <c r="U64" s="123">
        <v>162.15431462999999</v>
      </c>
      <c r="V64" s="123">
        <v>1925.2467738800001</v>
      </c>
      <c r="W64" s="123"/>
      <c r="X64" s="123"/>
      <c r="Y64" s="123"/>
      <c r="Z64" s="123"/>
      <c r="AA64" s="123"/>
      <c r="AB64" s="123"/>
    </row>
    <row r="65" spans="1:28" hidden="1" outlineLevel="1">
      <c r="A65" s="12">
        <v>42186</v>
      </c>
      <c r="B65" s="123">
        <v>3850.5411275299998</v>
      </c>
      <c r="C65" s="123">
        <v>2006.12634772</v>
      </c>
      <c r="D65" s="123">
        <v>1045.1512519099999</v>
      </c>
      <c r="E65" s="123">
        <v>569.75972220999995</v>
      </c>
      <c r="F65" s="123">
        <v>248.30972151</v>
      </c>
      <c r="G65" s="123">
        <v>227.08180819</v>
      </c>
      <c r="H65" s="123">
        <v>960.97509580999997</v>
      </c>
      <c r="I65" s="123">
        <v>61.368300740000002</v>
      </c>
      <c r="J65" s="123">
        <v>122.65385166999999</v>
      </c>
      <c r="K65" s="123">
        <v>776.95294339999998</v>
      </c>
      <c r="L65" s="123">
        <v>1768.94869797</v>
      </c>
      <c r="M65" s="123">
        <v>178.53746333000001</v>
      </c>
      <c r="N65" s="123">
        <v>5.8052427199999999</v>
      </c>
      <c r="O65" s="123">
        <v>3.9049297100000002</v>
      </c>
      <c r="P65" s="123">
        <v>168.82729090000001</v>
      </c>
      <c r="Q65" s="123">
        <v>1590.41123464</v>
      </c>
      <c r="R65" s="123">
        <v>404.39494982999997</v>
      </c>
      <c r="S65" s="123">
        <v>11.81247303</v>
      </c>
      <c r="T65" s="123">
        <v>1174.20381178</v>
      </c>
      <c r="U65" s="123">
        <v>75.466081840000001</v>
      </c>
      <c r="V65" s="123">
        <v>1948.2637734299999</v>
      </c>
      <c r="W65" s="123"/>
      <c r="X65" s="123"/>
      <c r="Y65" s="123"/>
      <c r="Z65" s="123"/>
      <c r="AA65" s="123"/>
      <c r="AB65" s="123"/>
    </row>
    <row r="66" spans="1:28" hidden="1" outlineLevel="1">
      <c r="A66" s="12">
        <v>42217</v>
      </c>
      <c r="B66" s="123">
        <v>3780.7259608499999</v>
      </c>
      <c r="C66" s="123">
        <v>1968.28155154</v>
      </c>
      <c r="D66" s="123">
        <v>1029.1520375699999</v>
      </c>
      <c r="E66" s="123">
        <v>552.68340099</v>
      </c>
      <c r="F66" s="123">
        <v>250.42331763999999</v>
      </c>
      <c r="G66" s="123">
        <v>226.04531893999999</v>
      </c>
      <c r="H66" s="123">
        <v>939.12951396999995</v>
      </c>
      <c r="I66" s="123">
        <v>60.662087730000003</v>
      </c>
      <c r="J66" s="123">
        <v>121.91198753</v>
      </c>
      <c r="K66" s="123">
        <v>756.55543870999998</v>
      </c>
      <c r="L66" s="123">
        <v>1739.5661488600001</v>
      </c>
      <c r="M66" s="123">
        <v>179.25922025</v>
      </c>
      <c r="N66" s="123">
        <v>6.1182161600000002</v>
      </c>
      <c r="O66" s="123">
        <v>3.77277832</v>
      </c>
      <c r="P66" s="123">
        <v>169.36822577000001</v>
      </c>
      <c r="Q66" s="123">
        <v>1560.3069286100001</v>
      </c>
      <c r="R66" s="123">
        <v>404.17898838999997</v>
      </c>
      <c r="S66" s="123">
        <v>11.420343689999999</v>
      </c>
      <c r="T66" s="123">
        <v>1144.70759653</v>
      </c>
      <c r="U66" s="123">
        <v>72.878260449999999</v>
      </c>
      <c r="V66" s="123">
        <v>1911.0751728</v>
      </c>
      <c r="W66" s="123"/>
      <c r="X66" s="123"/>
      <c r="Y66" s="123"/>
      <c r="Z66" s="123"/>
      <c r="AA66" s="123"/>
      <c r="AB66" s="123"/>
    </row>
    <row r="67" spans="1:28" hidden="1" outlineLevel="1">
      <c r="A67" s="12">
        <v>42248</v>
      </c>
      <c r="B67" s="123">
        <v>3793.3201430099998</v>
      </c>
      <c r="C67" s="123">
        <v>1973.08059473</v>
      </c>
      <c r="D67" s="123">
        <v>1028.10814357</v>
      </c>
      <c r="E67" s="123">
        <v>544.28181382000002</v>
      </c>
      <c r="F67" s="123">
        <v>249.10986183</v>
      </c>
      <c r="G67" s="123">
        <v>234.71646792000001</v>
      </c>
      <c r="H67" s="123">
        <v>944.97245115999999</v>
      </c>
      <c r="I67" s="123">
        <v>60.229552679999998</v>
      </c>
      <c r="J67" s="123">
        <v>124.80810283</v>
      </c>
      <c r="K67" s="123">
        <v>759.93479564999996</v>
      </c>
      <c r="L67" s="123">
        <v>1749.23102075</v>
      </c>
      <c r="M67" s="123">
        <v>178.50183530999999</v>
      </c>
      <c r="N67" s="123">
        <v>5.4125938700000003</v>
      </c>
      <c r="O67" s="123">
        <v>3.6983073399999999</v>
      </c>
      <c r="P67" s="123">
        <v>169.39093410000001</v>
      </c>
      <c r="Q67" s="123">
        <v>1570.72918544</v>
      </c>
      <c r="R67" s="123">
        <v>417.35039932000001</v>
      </c>
      <c r="S67" s="123">
        <v>11.69766592</v>
      </c>
      <c r="T67" s="123">
        <v>1141.6811201999999</v>
      </c>
      <c r="U67" s="123">
        <v>71.008527529999995</v>
      </c>
      <c r="V67" s="123">
        <v>1912.7508707699999</v>
      </c>
      <c r="W67" s="123"/>
      <c r="X67" s="123"/>
      <c r="Y67" s="123"/>
      <c r="Z67" s="123"/>
      <c r="AA67" s="123"/>
      <c r="AB67" s="123"/>
    </row>
    <row r="68" spans="1:28" hidden="1" outlineLevel="1">
      <c r="A68" s="12">
        <v>42278</v>
      </c>
      <c r="B68" s="123">
        <v>3942.4829841400001</v>
      </c>
      <c r="C68" s="123">
        <v>2033.6436372200001</v>
      </c>
      <c r="D68" s="123">
        <v>1036.6014442799999</v>
      </c>
      <c r="E68" s="123">
        <v>538.03497533999996</v>
      </c>
      <c r="F68" s="123">
        <v>253.90875936</v>
      </c>
      <c r="G68" s="123">
        <v>244.65770957999999</v>
      </c>
      <c r="H68" s="123">
        <v>997.04219293999995</v>
      </c>
      <c r="I68" s="123">
        <v>63.014665960000002</v>
      </c>
      <c r="J68" s="123">
        <v>133.91364820000001</v>
      </c>
      <c r="K68" s="123">
        <v>800.11387878000005</v>
      </c>
      <c r="L68" s="123">
        <v>1832.9851545399999</v>
      </c>
      <c r="M68" s="123">
        <v>180.84923491999999</v>
      </c>
      <c r="N68" s="123">
        <v>5.63086939</v>
      </c>
      <c r="O68" s="123">
        <v>3.40991344</v>
      </c>
      <c r="P68" s="123">
        <v>171.80845209</v>
      </c>
      <c r="Q68" s="123">
        <v>1652.1359196200001</v>
      </c>
      <c r="R68" s="123">
        <v>449.87998864999997</v>
      </c>
      <c r="S68" s="123">
        <v>12.390222830000001</v>
      </c>
      <c r="T68" s="123">
        <v>1189.8657081399999</v>
      </c>
      <c r="U68" s="123">
        <v>75.854192380000001</v>
      </c>
      <c r="V68" s="123">
        <v>1991.7263866400001</v>
      </c>
      <c r="W68" s="123"/>
      <c r="X68" s="123"/>
      <c r="Y68" s="123"/>
      <c r="Z68" s="123"/>
      <c r="AA68" s="123"/>
      <c r="AB68" s="123"/>
    </row>
    <row r="69" spans="1:28" hidden="1" outlineLevel="1">
      <c r="A69" s="12">
        <v>42309</v>
      </c>
      <c r="B69" s="123">
        <v>4029.5893142700002</v>
      </c>
      <c r="C69" s="123">
        <v>2051.57706439</v>
      </c>
      <c r="D69" s="123">
        <v>1025.30661285</v>
      </c>
      <c r="E69" s="123">
        <v>524.26038836999999</v>
      </c>
      <c r="F69" s="123">
        <v>257.01118529000001</v>
      </c>
      <c r="G69" s="123">
        <v>244.03503918999999</v>
      </c>
      <c r="H69" s="123">
        <v>1026.2704515400001</v>
      </c>
      <c r="I69" s="123">
        <v>66.475140859999996</v>
      </c>
      <c r="J69" s="123">
        <v>140.02157389999999</v>
      </c>
      <c r="K69" s="123">
        <v>819.77373678000004</v>
      </c>
      <c r="L69" s="123">
        <v>1903.8720335400001</v>
      </c>
      <c r="M69" s="123">
        <v>179.93765083</v>
      </c>
      <c r="N69" s="123">
        <v>5.7627983399999998</v>
      </c>
      <c r="O69" s="123">
        <v>3.5710224300000002</v>
      </c>
      <c r="P69" s="123">
        <v>170.60383006000001</v>
      </c>
      <c r="Q69" s="123">
        <v>1723.9343827099999</v>
      </c>
      <c r="R69" s="123">
        <v>473.74059245000001</v>
      </c>
      <c r="S69" s="123">
        <v>18.426129370000002</v>
      </c>
      <c r="T69" s="123">
        <v>1231.7676608899999</v>
      </c>
      <c r="U69" s="123">
        <v>74.140216339999995</v>
      </c>
      <c r="V69" s="123">
        <v>2041.70999308</v>
      </c>
      <c r="W69" s="123"/>
      <c r="X69" s="123"/>
      <c r="Y69" s="123"/>
      <c r="Z69" s="123"/>
      <c r="AA69" s="123"/>
      <c r="AB69" s="123"/>
    </row>
    <row r="70" spans="1:28" hidden="1" outlineLevel="1">
      <c r="A70" s="12">
        <v>42339</v>
      </c>
      <c r="B70" s="123">
        <v>3833.9646720000001</v>
      </c>
      <c r="C70" s="123">
        <v>1991.56091234</v>
      </c>
      <c r="D70" s="123">
        <v>1034.4206860500001</v>
      </c>
      <c r="E70" s="123">
        <v>518.96574838000004</v>
      </c>
      <c r="F70" s="123">
        <v>245.94892089999999</v>
      </c>
      <c r="G70" s="123">
        <v>269.50601676999997</v>
      </c>
      <c r="H70" s="123">
        <v>957.14022628999999</v>
      </c>
      <c r="I70" s="123">
        <v>46.1097234</v>
      </c>
      <c r="J70" s="123">
        <v>57.580519520000003</v>
      </c>
      <c r="K70" s="123">
        <v>853.44998337000004</v>
      </c>
      <c r="L70" s="123">
        <v>1772.9375844000001</v>
      </c>
      <c r="M70" s="123">
        <v>197.35247993999999</v>
      </c>
      <c r="N70" s="123">
        <v>5.3497761199999996</v>
      </c>
      <c r="O70" s="123">
        <v>3.9342903200000001</v>
      </c>
      <c r="P70" s="123">
        <v>188.06841349999999</v>
      </c>
      <c r="Q70" s="123">
        <v>1575.5851044599999</v>
      </c>
      <c r="R70" s="123">
        <v>390.83997915999998</v>
      </c>
      <c r="S70" s="123">
        <v>8.21002294</v>
      </c>
      <c r="T70" s="123">
        <v>1176.5351023600001</v>
      </c>
      <c r="U70" s="123">
        <v>69.46617526</v>
      </c>
      <c r="V70" s="123">
        <v>1723.31204009</v>
      </c>
      <c r="W70" s="123"/>
      <c r="X70" s="123"/>
      <c r="Y70" s="123"/>
      <c r="Z70" s="123"/>
      <c r="AA70" s="123"/>
      <c r="AB70" s="123"/>
    </row>
    <row r="71" spans="1:28" hidden="1" outlineLevel="1">
      <c r="A71" s="12">
        <v>42370</v>
      </c>
      <c r="B71" s="123">
        <v>3935.7852293199999</v>
      </c>
      <c r="C71" s="123">
        <v>2035.2286247699999</v>
      </c>
      <c r="D71" s="123">
        <v>1036.05596668</v>
      </c>
      <c r="E71" s="123">
        <v>512.75687496</v>
      </c>
      <c r="F71" s="123">
        <v>245.39795774999999</v>
      </c>
      <c r="G71" s="123">
        <v>277.90113396999999</v>
      </c>
      <c r="H71" s="123">
        <v>999.17265809000003</v>
      </c>
      <c r="I71" s="123">
        <v>49.896579160000002</v>
      </c>
      <c r="J71" s="123">
        <v>62.039389640000003</v>
      </c>
      <c r="K71" s="123">
        <v>887.23668928999996</v>
      </c>
      <c r="L71" s="123">
        <v>1834.2431535600001</v>
      </c>
      <c r="M71" s="123">
        <v>195.48929251999999</v>
      </c>
      <c r="N71" s="123">
        <v>5.91025008</v>
      </c>
      <c r="O71" s="123">
        <v>3.6126199099999998</v>
      </c>
      <c r="P71" s="123">
        <v>185.96642252999999</v>
      </c>
      <c r="Q71" s="123">
        <v>1638.7538610399999</v>
      </c>
      <c r="R71" s="123">
        <v>473.86705167999997</v>
      </c>
      <c r="S71" s="123">
        <v>8.7534583599999998</v>
      </c>
      <c r="T71" s="123">
        <v>1156.1333509999999</v>
      </c>
      <c r="U71" s="123">
        <v>66.313450990000007</v>
      </c>
      <c r="V71" s="123">
        <v>2034.44302778</v>
      </c>
      <c r="W71" s="123"/>
      <c r="X71" s="123"/>
      <c r="Y71" s="123"/>
      <c r="Z71" s="123"/>
      <c r="AA71" s="123"/>
      <c r="AB71" s="123"/>
    </row>
    <row r="72" spans="1:28" hidden="1" outlineLevel="1">
      <c r="A72" s="12">
        <v>42401</v>
      </c>
      <c r="B72" s="123">
        <v>4135.0191351900003</v>
      </c>
      <c r="C72" s="123">
        <v>2117.7795020399999</v>
      </c>
      <c r="D72" s="123">
        <v>1052.56200511</v>
      </c>
      <c r="E72" s="123">
        <v>525.03176020000001</v>
      </c>
      <c r="F72" s="123">
        <v>245.17088754</v>
      </c>
      <c r="G72" s="123">
        <v>282.35935737</v>
      </c>
      <c r="H72" s="123">
        <v>1065.2174969299999</v>
      </c>
      <c r="I72" s="123">
        <v>52.143684929999999</v>
      </c>
      <c r="J72" s="123">
        <v>66.147890540000006</v>
      </c>
      <c r="K72" s="123">
        <v>946.92592146000004</v>
      </c>
      <c r="L72" s="123">
        <v>1947.06128128</v>
      </c>
      <c r="M72" s="123">
        <v>194.95673313</v>
      </c>
      <c r="N72" s="123">
        <v>5.95183207</v>
      </c>
      <c r="O72" s="123">
        <v>3.3386922399999999</v>
      </c>
      <c r="P72" s="123">
        <v>185.66620882000001</v>
      </c>
      <c r="Q72" s="123">
        <v>1752.10454815</v>
      </c>
      <c r="R72" s="123">
        <v>459.88903964999997</v>
      </c>
      <c r="S72" s="123">
        <v>9.0092114900000002</v>
      </c>
      <c r="T72" s="123">
        <v>1283.2062970100001</v>
      </c>
      <c r="U72" s="123">
        <v>70.17835187</v>
      </c>
      <c r="V72" s="123">
        <v>2164.3931694100002</v>
      </c>
      <c r="W72" s="123"/>
      <c r="X72" s="123"/>
      <c r="Y72" s="123"/>
      <c r="Z72" s="123"/>
      <c r="AA72" s="123"/>
      <c r="AB72" s="123"/>
    </row>
    <row r="73" spans="1:28" hidden="1" outlineLevel="1">
      <c r="A73" s="12">
        <v>42430</v>
      </c>
      <c r="B73" s="123">
        <v>4000.84236577</v>
      </c>
      <c r="C73" s="123">
        <v>2071.7578799500002</v>
      </c>
      <c r="D73" s="123">
        <v>1054.64888318</v>
      </c>
      <c r="E73" s="123">
        <v>526.98891507999997</v>
      </c>
      <c r="F73" s="123">
        <v>242.34104034000001</v>
      </c>
      <c r="G73" s="123">
        <v>285.31892776000001</v>
      </c>
      <c r="H73" s="123">
        <v>1017.10899677</v>
      </c>
      <c r="I73" s="123">
        <v>46.192922770000003</v>
      </c>
      <c r="J73" s="123">
        <v>60.254689259999999</v>
      </c>
      <c r="K73" s="123">
        <v>910.66138474000002</v>
      </c>
      <c r="L73" s="123">
        <v>1861.0710331099999</v>
      </c>
      <c r="M73" s="123">
        <v>196.35531053</v>
      </c>
      <c r="N73" s="123">
        <v>1.89502707</v>
      </c>
      <c r="O73" s="123">
        <v>3.2678848999999999</v>
      </c>
      <c r="P73" s="123">
        <v>191.19239855999999</v>
      </c>
      <c r="Q73" s="123">
        <v>1664.7157225799999</v>
      </c>
      <c r="R73" s="123">
        <v>137.34850284000001</v>
      </c>
      <c r="S73" s="123">
        <v>7.6509339199999999</v>
      </c>
      <c r="T73" s="123">
        <v>1519.7162858199999</v>
      </c>
      <c r="U73" s="123">
        <v>68.013452709999996</v>
      </c>
      <c r="V73" s="123">
        <v>2087.13423908</v>
      </c>
      <c r="W73" s="123"/>
      <c r="X73" s="123"/>
      <c r="Y73" s="123"/>
      <c r="Z73" s="123"/>
      <c r="AA73" s="123"/>
      <c r="AB73" s="123"/>
    </row>
    <row r="74" spans="1:28" hidden="1" outlineLevel="1">
      <c r="A74" s="12">
        <v>42461</v>
      </c>
      <c r="B74" s="123">
        <v>3899.5607521799998</v>
      </c>
      <c r="C74" s="123">
        <v>2006.96035581</v>
      </c>
      <c r="D74" s="123">
        <v>1035.3752080500001</v>
      </c>
      <c r="E74" s="123">
        <v>492.14797408999999</v>
      </c>
      <c r="F74" s="123">
        <v>259.66362556000001</v>
      </c>
      <c r="G74" s="123">
        <v>283.56360840000002</v>
      </c>
      <c r="H74" s="123">
        <v>971.58514776000004</v>
      </c>
      <c r="I74" s="123">
        <v>44.467544220000001</v>
      </c>
      <c r="J74" s="123">
        <v>58.073879329999997</v>
      </c>
      <c r="K74" s="123">
        <v>869.04372421000005</v>
      </c>
      <c r="L74" s="123">
        <v>1821.7818237700001</v>
      </c>
      <c r="M74" s="123">
        <v>198.14619035000001</v>
      </c>
      <c r="N74" s="123">
        <v>2.0142544899999999</v>
      </c>
      <c r="O74" s="123">
        <v>4.1617255499999999</v>
      </c>
      <c r="P74" s="123">
        <v>191.97021031</v>
      </c>
      <c r="Q74" s="123">
        <v>1623.63563342</v>
      </c>
      <c r="R74" s="123">
        <v>131.88845678000001</v>
      </c>
      <c r="S74" s="123">
        <v>10.377437069999999</v>
      </c>
      <c r="T74" s="123">
        <v>1481.3697395700001</v>
      </c>
      <c r="U74" s="123">
        <v>70.818572599999996</v>
      </c>
      <c r="V74" s="123">
        <v>2071.4842953500001</v>
      </c>
      <c r="W74" s="123"/>
      <c r="X74" s="123"/>
      <c r="Y74" s="123"/>
      <c r="Z74" s="123"/>
      <c r="AA74" s="123"/>
      <c r="AB74" s="123"/>
    </row>
    <row r="75" spans="1:28" hidden="1" outlineLevel="1">
      <c r="A75" s="12">
        <v>42491</v>
      </c>
      <c r="B75" s="123">
        <v>3879.5971411099999</v>
      </c>
      <c r="C75" s="123">
        <v>2007.1715225200001</v>
      </c>
      <c r="D75" s="123">
        <v>1044.3096681100001</v>
      </c>
      <c r="E75" s="123">
        <v>516.07777530999999</v>
      </c>
      <c r="F75" s="123">
        <v>246.86253468000001</v>
      </c>
      <c r="G75" s="123">
        <v>281.36935812000002</v>
      </c>
      <c r="H75" s="123">
        <v>962.86185440999998</v>
      </c>
      <c r="I75" s="123">
        <v>43.729618240000001</v>
      </c>
      <c r="J75" s="123">
        <v>55.958044899999997</v>
      </c>
      <c r="K75" s="123">
        <v>863.17419127000005</v>
      </c>
      <c r="L75" s="123">
        <v>1806.0941321</v>
      </c>
      <c r="M75" s="123">
        <v>201.97967051000001</v>
      </c>
      <c r="N75" s="123">
        <v>2.3830861099999998</v>
      </c>
      <c r="O75" s="123">
        <v>4.2649393800000004</v>
      </c>
      <c r="P75" s="123">
        <v>195.33164502</v>
      </c>
      <c r="Q75" s="123">
        <v>1604.11446159</v>
      </c>
      <c r="R75" s="123">
        <v>133.74494586</v>
      </c>
      <c r="S75" s="123">
        <v>10.34454448</v>
      </c>
      <c r="T75" s="123">
        <v>1460.0249712499999</v>
      </c>
      <c r="U75" s="123">
        <v>66.331486490000003</v>
      </c>
      <c r="V75" s="123">
        <v>2052.7754416299999</v>
      </c>
      <c r="W75" s="123"/>
      <c r="X75" s="123"/>
      <c r="Y75" s="123"/>
      <c r="Z75" s="123"/>
      <c r="AA75" s="123"/>
      <c r="AB75" s="123"/>
    </row>
    <row r="76" spans="1:28" hidden="1" outlineLevel="1">
      <c r="A76" s="12">
        <v>42522</v>
      </c>
      <c r="B76" s="123">
        <v>3814.4346223100001</v>
      </c>
      <c r="C76" s="123">
        <v>1983.6607181700001</v>
      </c>
      <c r="D76" s="123">
        <v>1046.4090874399999</v>
      </c>
      <c r="E76" s="123">
        <v>510.59182105999997</v>
      </c>
      <c r="F76" s="123">
        <v>252.82156085</v>
      </c>
      <c r="G76" s="123">
        <v>282.99570553000001</v>
      </c>
      <c r="H76" s="123">
        <v>937.25163072999999</v>
      </c>
      <c r="I76" s="123">
        <v>44.86712576</v>
      </c>
      <c r="J76" s="123">
        <v>54.534272379999997</v>
      </c>
      <c r="K76" s="123">
        <v>837.85023259000002</v>
      </c>
      <c r="L76" s="123">
        <v>1764.4388200000001</v>
      </c>
      <c r="M76" s="123">
        <v>205.23562389</v>
      </c>
      <c r="N76" s="123">
        <v>1.97438051</v>
      </c>
      <c r="O76" s="123">
        <v>4.7063454599999996</v>
      </c>
      <c r="P76" s="123">
        <v>198.55489792</v>
      </c>
      <c r="Q76" s="123">
        <v>1559.2031961099999</v>
      </c>
      <c r="R76" s="123">
        <v>130.82599235999999</v>
      </c>
      <c r="S76" s="123">
        <v>10.097496919999999</v>
      </c>
      <c r="T76" s="123">
        <v>1418.2797068299999</v>
      </c>
      <c r="U76" s="123">
        <v>66.335084140000006</v>
      </c>
      <c r="V76" s="123">
        <v>1981.1149241400001</v>
      </c>
      <c r="W76" s="123"/>
      <c r="X76" s="123"/>
      <c r="Y76" s="123"/>
      <c r="Z76" s="123"/>
      <c r="AA76" s="123"/>
      <c r="AB76" s="123"/>
    </row>
    <row r="77" spans="1:28" hidden="1" outlineLevel="1">
      <c r="A77" s="12">
        <v>42552</v>
      </c>
      <c r="B77" s="123">
        <v>3728.8012114600001</v>
      </c>
      <c r="C77" s="123">
        <v>1941.1989292999999</v>
      </c>
      <c r="D77" s="123">
        <v>1020.68942582</v>
      </c>
      <c r="E77" s="123">
        <v>496.88294453999998</v>
      </c>
      <c r="F77" s="123">
        <v>256.73071185999999</v>
      </c>
      <c r="G77" s="123">
        <v>267.07576941999997</v>
      </c>
      <c r="H77" s="123">
        <v>920.50950348000003</v>
      </c>
      <c r="I77" s="123">
        <v>42.594850460000004</v>
      </c>
      <c r="J77" s="123">
        <v>54.072440039999996</v>
      </c>
      <c r="K77" s="123">
        <v>823.84221298</v>
      </c>
      <c r="L77" s="123">
        <v>1723.26181823</v>
      </c>
      <c r="M77" s="123">
        <v>191.50651690000001</v>
      </c>
      <c r="N77" s="123">
        <v>2.4614334499999999</v>
      </c>
      <c r="O77" s="123">
        <v>4.8979763099999998</v>
      </c>
      <c r="P77" s="123">
        <v>184.14710714</v>
      </c>
      <c r="Q77" s="123">
        <v>1531.7553013300001</v>
      </c>
      <c r="R77" s="123">
        <v>132.01342377</v>
      </c>
      <c r="S77" s="123">
        <v>9.6263594999999995</v>
      </c>
      <c r="T77" s="123">
        <v>1390.1155180600001</v>
      </c>
      <c r="U77" s="123">
        <v>64.340463929999999</v>
      </c>
      <c r="V77" s="123">
        <v>1921.02043585</v>
      </c>
      <c r="W77" s="123"/>
      <c r="X77" s="123"/>
      <c r="Y77" s="123"/>
      <c r="Z77" s="123"/>
      <c r="AA77" s="123"/>
      <c r="AB77" s="123"/>
    </row>
    <row r="78" spans="1:28" hidden="1" outlineLevel="1">
      <c r="A78" s="12">
        <v>42583</v>
      </c>
      <c r="B78" s="123">
        <v>3832.8470240199999</v>
      </c>
      <c r="C78" s="123">
        <v>1998.0359436199999</v>
      </c>
      <c r="D78" s="123">
        <v>1051.38975525</v>
      </c>
      <c r="E78" s="123">
        <v>525.84090519999995</v>
      </c>
      <c r="F78" s="123">
        <v>259.13533955000003</v>
      </c>
      <c r="G78" s="123">
        <v>266.41351049999997</v>
      </c>
      <c r="H78" s="123">
        <v>946.64618837</v>
      </c>
      <c r="I78" s="123">
        <v>44.378017149999998</v>
      </c>
      <c r="J78" s="123">
        <v>52.933967060000001</v>
      </c>
      <c r="K78" s="123">
        <v>849.33420416000001</v>
      </c>
      <c r="L78" s="123">
        <v>1764.9335685200001</v>
      </c>
      <c r="M78" s="123">
        <v>193.82826926000001</v>
      </c>
      <c r="N78" s="123">
        <v>2.3918593399999999</v>
      </c>
      <c r="O78" s="123">
        <v>5.37648641</v>
      </c>
      <c r="P78" s="123">
        <v>186.05992351</v>
      </c>
      <c r="Q78" s="123">
        <v>1571.10529926</v>
      </c>
      <c r="R78" s="123">
        <v>142.35039975999999</v>
      </c>
      <c r="S78" s="123">
        <v>9.9280543899999998</v>
      </c>
      <c r="T78" s="123">
        <v>1418.82684511</v>
      </c>
      <c r="U78" s="123">
        <v>69.87751188</v>
      </c>
      <c r="V78" s="123">
        <v>1958.24293367</v>
      </c>
      <c r="W78" s="123"/>
      <c r="X78" s="123"/>
      <c r="Y78" s="123"/>
      <c r="Z78" s="123"/>
      <c r="AA78" s="123"/>
      <c r="AB78" s="123"/>
    </row>
    <row r="79" spans="1:28" hidden="1" outlineLevel="1">
      <c r="A79" s="12">
        <v>42614</v>
      </c>
      <c r="B79" s="123">
        <v>3772.49930227</v>
      </c>
      <c r="C79" s="123">
        <v>1948.02380993</v>
      </c>
      <c r="D79" s="123">
        <v>1043.0109762899999</v>
      </c>
      <c r="E79" s="123">
        <v>516.55631245999996</v>
      </c>
      <c r="F79" s="123">
        <v>257.59822876999999</v>
      </c>
      <c r="G79" s="123">
        <v>268.85643506000002</v>
      </c>
      <c r="H79" s="123">
        <v>905.01283364000005</v>
      </c>
      <c r="I79" s="123">
        <v>46.659504669999997</v>
      </c>
      <c r="J79" s="123">
        <v>53.432954180000003</v>
      </c>
      <c r="K79" s="123">
        <v>804.92037478999998</v>
      </c>
      <c r="L79" s="123">
        <v>1758.82519781</v>
      </c>
      <c r="M79" s="123">
        <v>193.59946263</v>
      </c>
      <c r="N79" s="123">
        <v>1.9495719600000001</v>
      </c>
      <c r="O79" s="123">
        <v>5.3795908199999998</v>
      </c>
      <c r="P79" s="123">
        <v>186.27029984999999</v>
      </c>
      <c r="Q79" s="123">
        <v>1565.2257351799999</v>
      </c>
      <c r="R79" s="123">
        <v>142.02267813</v>
      </c>
      <c r="S79" s="123">
        <v>9.9829014600000008</v>
      </c>
      <c r="T79" s="123">
        <v>1413.2201555900001</v>
      </c>
      <c r="U79" s="123">
        <v>65.650294529999996</v>
      </c>
      <c r="V79" s="123">
        <v>1900.9656273600001</v>
      </c>
      <c r="W79" s="123"/>
      <c r="X79" s="123"/>
      <c r="Y79" s="123"/>
      <c r="Z79" s="123"/>
      <c r="AA79" s="123"/>
      <c r="AB79" s="123"/>
    </row>
    <row r="80" spans="1:28" hidden="1" outlineLevel="1">
      <c r="A80" s="12">
        <v>42644</v>
      </c>
      <c r="B80" s="123">
        <v>3705.35523229</v>
      </c>
      <c r="C80" s="123">
        <v>1927.49854641</v>
      </c>
      <c r="D80" s="123">
        <v>1047.18880775</v>
      </c>
      <c r="E80" s="123">
        <v>521.96616953</v>
      </c>
      <c r="F80" s="123">
        <v>257.11034474000002</v>
      </c>
      <c r="G80" s="123">
        <v>268.11229348000001</v>
      </c>
      <c r="H80" s="123">
        <v>880.30973865999999</v>
      </c>
      <c r="I80" s="123">
        <v>45.935553720000001</v>
      </c>
      <c r="J80" s="123">
        <v>51.095781979999998</v>
      </c>
      <c r="K80" s="123">
        <v>783.27840295999999</v>
      </c>
      <c r="L80" s="123">
        <v>1711.53911556</v>
      </c>
      <c r="M80" s="123">
        <v>194.89889317000001</v>
      </c>
      <c r="N80" s="123">
        <v>3.5995951599999998</v>
      </c>
      <c r="O80" s="123">
        <v>5.1245134200000004</v>
      </c>
      <c r="P80" s="123">
        <v>186.17478459</v>
      </c>
      <c r="Q80" s="123">
        <v>1516.64022239</v>
      </c>
      <c r="R80" s="123">
        <v>139.86815378</v>
      </c>
      <c r="S80" s="123">
        <v>9.7877975999999993</v>
      </c>
      <c r="T80" s="123">
        <v>1366.9842710099999</v>
      </c>
      <c r="U80" s="123">
        <v>66.317570320000002</v>
      </c>
      <c r="V80" s="123">
        <v>1853.10269563</v>
      </c>
      <c r="W80" s="123"/>
      <c r="X80" s="123"/>
      <c r="Y80" s="123"/>
      <c r="Z80" s="123"/>
      <c r="AA80" s="123"/>
      <c r="AB80" s="123"/>
    </row>
    <row r="81" spans="1:28" hidden="1" outlineLevel="1">
      <c r="A81" s="12">
        <v>42675</v>
      </c>
      <c r="B81" s="123">
        <v>3701.2893120799999</v>
      </c>
      <c r="C81" s="123">
        <v>1935.2689714099999</v>
      </c>
      <c r="D81" s="123">
        <v>1061.3828670400001</v>
      </c>
      <c r="E81" s="123">
        <v>522.34149549000006</v>
      </c>
      <c r="F81" s="123">
        <v>271.20882717000001</v>
      </c>
      <c r="G81" s="123">
        <v>267.83254438</v>
      </c>
      <c r="H81" s="123">
        <v>873.88610437</v>
      </c>
      <c r="I81" s="123">
        <v>44.620961309999998</v>
      </c>
      <c r="J81" s="123">
        <v>51.094039479999999</v>
      </c>
      <c r="K81" s="123">
        <v>778.17110358000002</v>
      </c>
      <c r="L81" s="123">
        <v>1699.4030868299999</v>
      </c>
      <c r="M81" s="123">
        <v>198.00401829</v>
      </c>
      <c r="N81" s="123">
        <v>4.5977752000000001</v>
      </c>
      <c r="O81" s="123">
        <v>4.9714519099999999</v>
      </c>
      <c r="P81" s="123">
        <v>188.43479117999999</v>
      </c>
      <c r="Q81" s="123">
        <v>1501.3990685399999</v>
      </c>
      <c r="R81" s="123">
        <v>140.87122500999999</v>
      </c>
      <c r="S81" s="123">
        <v>9.7808029800000007</v>
      </c>
      <c r="T81" s="123">
        <v>1350.7470405500001</v>
      </c>
      <c r="U81" s="123">
        <v>66.617253840000004</v>
      </c>
      <c r="V81" s="123">
        <v>1834.3474166200001</v>
      </c>
      <c r="W81" s="123"/>
      <c r="X81" s="123"/>
      <c r="Y81" s="123"/>
      <c r="Z81" s="123"/>
      <c r="AA81" s="123"/>
      <c r="AB81" s="123"/>
    </row>
    <row r="82" spans="1:28" hidden="1" outlineLevel="1">
      <c r="A82" s="12">
        <v>42705</v>
      </c>
      <c r="B82" s="123">
        <v>3764.3748246</v>
      </c>
      <c r="C82" s="123">
        <v>1969.1546617500001</v>
      </c>
      <c r="D82" s="123">
        <v>1055.5868298800001</v>
      </c>
      <c r="E82" s="123">
        <v>522.82323104</v>
      </c>
      <c r="F82" s="123">
        <v>266.36726854</v>
      </c>
      <c r="G82" s="123">
        <v>266.39633029999999</v>
      </c>
      <c r="H82" s="123">
        <v>913.56783186999996</v>
      </c>
      <c r="I82" s="123">
        <v>50.989135150000003</v>
      </c>
      <c r="J82" s="123">
        <v>52.83703079</v>
      </c>
      <c r="K82" s="123">
        <v>809.74166592999995</v>
      </c>
      <c r="L82" s="123">
        <v>1733.92718145</v>
      </c>
      <c r="M82" s="123">
        <v>192.57891638000001</v>
      </c>
      <c r="N82" s="123">
        <v>4.8702173799999997</v>
      </c>
      <c r="O82" s="123">
        <v>4.8747753100000004</v>
      </c>
      <c r="P82" s="123">
        <v>182.83392369000001</v>
      </c>
      <c r="Q82" s="123">
        <v>1541.34826507</v>
      </c>
      <c r="R82" s="123">
        <v>280.64658801000002</v>
      </c>
      <c r="S82" s="123">
        <v>8.8530063800000001</v>
      </c>
      <c r="T82" s="123">
        <v>1251.8486706799999</v>
      </c>
      <c r="U82" s="123">
        <v>61.292981400000002</v>
      </c>
      <c r="V82" s="123">
        <v>1859.7800121299999</v>
      </c>
      <c r="W82" s="123"/>
      <c r="X82" s="123"/>
      <c r="Y82" s="123"/>
      <c r="Z82" s="123"/>
      <c r="AA82" s="123"/>
      <c r="AB82" s="123"/>
    </row>
    <row r="83" spans="1:28" hidden="1" outlineLevel="1">
      <c r="A83" s="12">
        <v>42736</v>
      </c>
      <c r="B83" s="123">
        <v>3749.9199514299999</v>
      </c>
      <c r="C83" s="123">
        <v>1963.1277734499999</v>
      </c>
      <c r="D83" s="123">
        <v>1063.83756234</v>
      </c>
      <c r="E83" s="123">
        <v>533.80915344000005</v>
      </c>
      <c r="F83" s="123">
        <v>265.16743437999997</v>
      </c>
      <c r="G83" s="123">
        <v>264.86097452000001</v>
      </c>
      <c r="H83" s="123">
        <v>899.29021110999997</v>
      </c>
      <c r="I83" s="123">
        <v>48.89192173</v>
      </c>
      <c r="J83" s="123">
        <v>52.923129920000001</v>
      </c>
      <c r="K83" s="123">
        <v>797.47515945999999</v>
      </c>
      <c r="L83" s="123">
        <v>1726.2340526</v>
      </c>
      <c r="M83" s="123">
        <v>191.48645386000001</v>
      </c>
      <c r="N83" s="123">
        <v>5.0931448100000001</v>
      </c>
      <c r="O83" s="123">
        <v>4.4119044399999998</v>
      </c>
      <c r="P83" s="123">
        <v>181.98140461</v>
      </c>
      <c r="Q83" s="123">
        <v>1534.7475987400001</v>
      </c>
      <c r="R83" s="123">
        <v>282.13863399000002</v>
      </c>
      <c r="S83" s="123">
        <v>8.7052587500000005</v>
      </c>
      <c r="T83" s="123">
        <v>1243.9037060000001</v>
      </c>
      <c r="U83" s="123">
        <v>60.55812538</v>
      </c>
      <c r="V83" s="123">
        <v>1618.7993684800001</v>
      </c>
      <c r="W83" s="123"/>
      <c r="X83" s="123"/>
      <c r="Y83" s="123"/>
      <c r="Z83" s="123"/>
      <c r="AA83" s="123"/>
      <c r="AB83" s="123"/>
    </row>
    <row r="84" spans="1:28" hidden="1" outlineLevel="1">
      <c r="A84" s="12">
        <v>42767</v>
      </c>
      <c r="B84" s="123">
        <v>3759.8465913499999</v>
      </c>
      <c r="C84" s="123">
        <v>2013.38685085</v>
      </c>
      <c r="D84" s="123">
        <v>1132.0530227300001</v>
      </c>
      <c r="E84" s="123">
        <v>602.00230127999998</v>
      </c>
      <c r="F84" s="123">
        <v>263.10898684</v>
      </c>
      <c r="G84" s="123">
        <v>266.94173461000003</v>
      </c>
      <c r="H84" s="123">
        <v>881.33382812000002</v>
      </c>
      <c r="I84" s="123">
        <v>49.497216010000002</v>
      </c>
      <c r="J84" s="123">
        <v>50.681139250000001</v>
      </c>
      <c r="K84" s="123">
        <v>781.15547286000003</v>
      </c>
      <c r="L84" s="123">
        <v>1684.24365407</v>
      </c>
      <c r="M84" s="123">
        <v>190.94596609000001</v>
      </c>
      <c r="N84" s="123">
        <v>5.0881987500000001</v>
      </c>
      <c r="O84" s="123">
        <v>4.2914518700000004</v>
      </c>
      <c r="P84" s="123">
        <v>181.56631547000001</v>
      </c>
      <c r="Q84" s="123">
        <v>1493.2976879800001</v>
      </c>
      <c r="R84" s="123">
        <v>277.84300285</v>
      </c>
      <c r="S84" s="123">
        <v>8.6323716800000003</v>
      </c>
      <c r="T84" s="123">
        <v>1206.8223134499999</v>
      </c>
      <c r="U84" s="123">
        <v>62.216086429999997</v>
      </c>
      <c r="V84" s="123">
        <v>1574.5733961000001</v>
      </c>
      <c r="W84" s="123"/>
      <c r="X84" s="123"/>
      <c r="Y84" s="123"/>
      <c r="Z84" s="123"/>
      <c r="AA84" s="123"/>
      <c r="AB84" s="123"/>
    </row>
    <row r="85" spans="1:28" hidden="1" outlineLevel="1">
      <c r="A85" s="12">
        <v>42795</v>
      </c>
      <c r="B85" s="123">
        <v>3605.2608968499999</v>
      </c>
      <c r="C85" s="123">
        <v>1986.33325386</v>
      </c>
      <c r="D85" s="123">
        <v>1190.4819312100001</v>
      </c>
      <c r="E85" s="123">
        <v>640.16081191000001</v>
      </c>
      <c r="F85" s="123">
        <v>286.03961657999997</v>
      </c>
      <c r="G85" s="123">
        <v>264.28150271999999</v>
      </c>
      <c r="H85" s="123">
        <v>795.85132265000004</v>
      </c>
      <c r="I85" s="123">
        <v>6.5580326400000004</v>
      </c>
      <c r="J85" s="123">
        <v>57.558568010000002</v>
      </c>
      <c r="K85" s="123">
        <v>731.73472200000003</v>
      </c>
      <c r="L85" s="123">
        <v>1556.2413898899999</v>
      </c>
      <c r="M85" s="123">
        <v>186.05383444</v>
      </c>
      <c r="N85" s="123">
        <v>3.2667863499999998</v>
      </c>
      <c r="O85" s="123">
        <v>1.4898348100000001</v>
      </c>
      <c r="P85" s="123">
        <v>181.29721327999999</v>
      </c>
      <c r="Q85" s="123">
        <v>1370.18755545</v>
      </c>
      <c r="R85" s="123">
        <v>25.085911450000001</v>
      </c>
      <c r="S85" s="123">
        <v>81.414362229999995</v>
      </c>
      <c r="T85" s="123">
        <v>1263.68728177</v>
      </c>
      <c r="U85" s="123">
        <v>62.686253100000002</v>
      </c>
      <c r="V85" s="123">
        <v>1552.6435395200001</v>
      </c>
      <c r="W85" s="123"/>
      <c r="X85" s="123"/>
      <c r="Y85" s="123"/>
      <c r="Z85" s="123"/>
      <c r="AA85" s="123"/>
      <c r="AB85" s="123"/>
    </row>
    <row r="86" spans="1:28" hidden="1" outlineLevel="1">
      <c r="A86" s="12">
        <v>42826</v>
      </c>
      <c r="B86" s="123">
        <v>3576.2868486100001</v>
      </c>
      <c r="C86" s="123">
        <v>1979.18838768</v>
      </c>
      <c r="D86" s="123">
        <v>1199.0616072099999</v>
      </c>
      <c r="E86" s="123">
        <v>642.46536218999995</v>
      </c>
      <c r="F86" s="123">
        <v>293.73425572000002</v>
      </c>
      <c r="G86" s="123">
        <v>262.8619893</v>
      </c>
      <c r="H86" s="123">
        <v>780.12678046999997</v>
      </c>
      <c r="I86" s="123">
        <v>9.4449626099999993</v>
      </c>
      <c r="J86" s="123">
        <v>57.732380069999998</v>
      </c>
      <c r="K86" s="123">
        <v>712.94943779000005</v>
      </c>
      <c r="L86" s="123">
        <v>1525.7408408599999</v>
      </c>
      <c r="M86" s="123">
        <v>186.28410697999999</v>
      </c>
      <c r="N86" s="123">
        <v>3.6200799400000001</v>
      </c>
      <c r="O86" s="123">
        <v>1.4319695800000001</v>
      </c>
      <c r="P86" s="123">
        <v>181.23205745999999</v>
      </c>
      <c r="Q86" s="123">
        <v>1339.45673388</v>
      </c>
      <c r="R86" s="123">
        <v>139.98698472999999</v>
      </c>
      <c r="S86" s="123">
        <v>79.347031049999998</v>
      </c>
      <c r="T86" s="123">
        <v>1120.1227180999999</v>
      </c>
      <c r="U86" s="123">
        <v>71.357620069999996</v>
      </c>
      <c r="V86" s="123">
        <v>1482.9161901</v>
      </c>
      <c r="W86" s="123"/>
      <c r="X86" s="123"/>
      <c r="Y86" s="123"/>
      <c r="Z86" s="123"/>
      <c r="AA86" s="123"/>
      <c r="AB86" s="123"/>
    </row>
    <row r="87" spans="1:28" hidden="1" outlineLevel="1">
      <c r="A87" s="12">
        <v>42856</v>
      </c>
      <c r="B87" s="123">
        <v>3562.4242900200002</v>
      </c>
      <c r="C87" s="123">
        <v>1982.8746048600001</v>
      </c>
      <c r="D87" s="123">
        <v>1225.49221956</v>
      </c>
      <c r="E87" s="123">
        <v>667.04468305</v>
      </c>
      <c r="F87" s="123">
        <v>296.41567513000001</v>
      </c>
      <c r="G87" s="123">
        <v>262.03186138000001</v>
      </c>
      <c r="H87" s="123">
        <v>757.38238530000001</v>
      </c>
      <c r="I87" s="123">
        <v>9.4806164000000006</v>
      </c>
      <c r="J87" s="123">
        <v>53.097450430000002</v>
      </c>
      <c r="K87" s="123">
        <v>694.80431847</v>
      </c>
      <c r="L87" s="123">
        <v>1506.7601455199999</v>
      </c>
      <c r="M87" s="123">
        <v>185.24814228</v>
      </c>
      <c r="N87" s="123">
        <v>3.6272977200000001</v>
      </c>
      <c r="O87" s="123">
        <v>1.3994148900000001</v>
      </c>
      <c r="P87" s="123">
        <v>180.22142966999999</v>
      </c>
      <c r="Q87" s="123">
        <v>1321.51200324</v>
      </c>
      <c r="R87" s="123">
        <v>128.91442608</v>
      </c>
      <c r="S87" s="123">
        <v>78.684296320000001</v>
      </c>
      <c r="T87" s="123">
        <v>1113.91328084</v>
      </c>
      <c r="U87" s="123">
        <v>72.789539640000001</v>
      </c>
      <c r="V87" s="123">
        <v>1465.34295574</v>
      </c>
      <c r="W87" s="123"/>
      <c r="X87" s="123"/>
      <c r="Y87" s="123"/>
      <c r="Z87" s="123"/>
      <c r="AA87" s="123"/>
      <c r="AB87" s="123"/>
    </row>
    <row r="88" spans="1:28" hidden="1" outlineLevel="1">
      <c r="A88" s="12">
        <v>42887</v>
      </c>
      <c r="B88" s="123">
        <v>3518.5443429699999</v>
      </c>
      <c r="C88" s="123">
        <v>1970.31233161</v>
      </c>
      <c r="D88" s="123">
        <v>1230.78529222</v>
      </c>
      <c r="E88" s="123">
        <v>632.82251437000002</v>
      </c>
      <c r="F88" s="123">
        <v>335.33097117</v>
      </c>
      <c r="G88" s="123">
        <v>262.63180668000001</v>
      </c>
      <c r="H88" s="123">
        <v>739.52703939000003</v>
      </c>
      <c r="I88" s="123">
        <v>8.0597828400000004</v>
      </c>
      <c r="J88" s="123">
        <v>51.871207439999999</v>
      </c>
      <c r="K88" s="123">
        <v>679.59604910999997</v>
      </c>
      <c r="L88" s="123">
        <v>1479.45577824</v>
      </c>
      <c r="M88" s="123">
        <v>183.27056852999999</v>
      </c>
      <c r="N88" s="123">
        <v>3.6321252199999998</v>
      </c>
      <c r="O88" s="123">
        <v>1.32498125</v>
      </c>
      <c r="P88" s="123">
        <v>178.31346206000001</v>
      </c>
      <c r="Q88" s="123">
        <v>1296.18520971</v>
      </c>
      <c r="R88" s="123">
        <v>124.00790483999999</v>
      </c>
      <c r="S88" s="123">
        <v>78.770915160000001</v>
      </c>
      <c r="T88" s="123">
        <v>1093.40638971</v>
      </c>
      <c r="U88" s="123">
        <v>68.776233120000001</v>
      </c>
      <c r="V88" s="123">
        <v>1442.65151105</v>
      </c>
      <c r="W88" s="123"/>
      <c r="X88" s="123"/>
      <c r="Y88" s="123"/>
      <c r="Z88" s="123"/>
      <c r="AA88" s="123"/>
      <c r="AB88" s="123"/>
    </row>
    <row r="89" spans="1:28" hidden="1" outlineLevel="1">
      <c r="A89" s="12">
        <v>42917</v>
      </c>
      <c r="B89" s="123">
        <v>3516.3788272100001</v>
      </c>
      <c r="C89" s="123">
        <v>1975.9498992199999</v>
      </c>
      <c r="D89" s="123">
        <v>1243.91655171</v>
      </c>
      <c r="E89" s="123">
        <v>672.32341858999996</v>
      </c>
      <c r="F89" s="123">
        <v>310.52697348999999</v>
      </c>
      <c r="G89" s="123">
        <v>261.06615963000002</v>
      </c>
      <c r="H89" s="123">
        <v>732.03334751</v>
      </c>
      <c r="I89" s="123">
        <v>5.2464384700000002</v>
      </c>
      <c r="J89" s="123">
        <v>51.39988117</v>
      </c>
      <c r="K89" s="123">
        <v>675.38702787</v>
      </c>
      <c r="L89" s="123">
        <v>1472.3027626799999</v>
      </c>
      <c r="M89" s="123">
        <v>186.27724284999999</v>
      </c>
      <c r="N89" s="123">
        <v>3.27814184</v>
      </c>
      <c r="O89" s="123">
        <v>1.3325021100000001</v>
      </c>
      <c r="P89" s="123">
        <v>181.6665989</v>
      </c>
      <c r="Q89" s="123">
        <v>1286.0255198299999</v>
      </c>
      <c r="R89" s="123">
        <v>18.77807116</v>
      </c>
      <c r="S89" s="123">
        <v>78.071079499999996</v>
      </c>
      <c r="T89" s="123">
        <v>1189.17636917</v>
      </c>
      <c r="U89" s="123">
        <v>68.126165310000005</v>
      </c>
      <c r="V89" s="123">
        <v>1419.41627507</v>
      </c>
      <c r="W89" s="123"/>
      <c r="X89" s="123"/>
      <c r="Y89" s="123"/>
      <c r="Z89" s="123"/>
      <c r="AA89" s="123"/>
      <c r="AB89" s="123"/>
    </row>
    <row r="90" spans="1:28" hidden="1" outlineLevel="1">
      <c r="A90" s="12">
        <v>42948</v>
      </c>
      <c r="B90" s="123">
        <v>3495.05713208</v>
      </c>
      <c r="C90" s="123">
        <v>1992.02180733</v>
      </c>
      <c r="D90" s="123">
        <v>1276.2295504399999</v>
      </c>
      <c r="E90" s="123">
        <v>709.67125332000001</v>
      </c>
      <c r="F90" s="123">
        <v>311.15742318000002</v>
      </c>
      <c r="G90" s="123">
        <v>255.40087394</v>
      </c>
      <c r="H90" s="123">
        <v>715.79225688999998</v>
      </c>
      <c r="I90" s="123">
        <v>5.1554334800000001</v>
      </c>
      <c r="J90" s="123">
        <v>50.60108005</v>
      </c>
      <c r="K90" s="123">
        <v>660.03574335999997</v>
      </c>
      <c r="L90" s="123">
        <v>1435.20663767</v>
      </c>
      <c r="M90" s="123">
        <v>185.03953258000001</v>
      </c>
      <c r="N90" s="123">
        <v>3.3154215200000001</v>
      </c>
      <c r="O90" s="123">
        <v>1.53735877</v>
      </c>
      <c r="P90" s="123">
        <v>180.18675228999999</v>
      </c>
      <c r="Q90" s="123">
        <v>1250.1671050899999</v>
      </c>
      <c r="R90" s="123">
        <v>18.570618620000001</v>
      </c>
      <c r="S90" s="123">
        <v>77.368827120000006</v>
      </c>
      <c r="T90" s="123">
        <v>1154.2276593500001</v>
      </c>
      <c r="U90" s="123">
        <v>67.828687079999995</v>
      </c>
      <c r="V90" s="123">
        <v>1355.2580724699999</v>
      </c>
      <c r="W90" s="123"/>
      <c r="X90" s="123"/>
      <c r="Y90" s="123"/>
      <c r="Z90" s="123"/>
      <c r="AA90" s="123"/>
      <c r="AB90" s="123"/>
    </row>
    <row r="91" spans="1:28" hidden="1" outlineLevel="1">
      <c r="A91" s="12">
        <v>42979</v>
      </c>
      <c r="B91" s="123">
        <v>3547.7352337699999</v>
      </c>
      <c r="C91" s="123">
        <v>2015.4310554000001</v>
      </c>
      <c r="D91" s="123">
        <v>1307.82184284</v>
      </c>
      <c r="E91" s="123">
        <v>728.89493743000003</v>
      </c>
      <c r="F91" s="123">
        <v>325.85643221999999</v>
      </c>
      <c r="G91" s="123">
        <v>253.07047319</v>
      </c>
      <c r="H91" s="123">
        <v>707.60921255999995</v>
      </c>
      <c r="I91" s="123">
        <v>5.3429811799999998</v>
      </c>
      <c r="J91" s="123">
        <v>51.222905079999997</v>
      </c>
      <c r="K91" s="123">
        <v>651.04332629999999</v>
      </c>
      <c r="L91" s="123">
        <v>1463.2774145999999</v>
      </c>
      <c r="M91" s="123">
        <v>180.31199387999999</v>
      </c>
      <c r="N91" s="123">
        <v>3.28386464</v>
      </c>
      <c r="O91" s="123">
        <v>1.50667369</v>
      </c>
      <c r="P91" s="123">
        <v>175.52145555000001</v>
      </c>
      <c r="Q91" s="123">
        <v>1282.9654207200001</v>
      </c>
      <c r="R91" s="123">
        <v>18.040085730000001</v>
      </c>
      <c r="S91" s="123">
        <v>79.641156420000002</v>
      </c>
      <c r="T91" s="123">
        <v>1185.28417857</v>
      </c>
      <c r="U91" s="123">
        <v>69.026763770000002</v>
      </c>
      <c r="V91" s="123">
        <v>1349.6974555300001</v>
      </c>
      <c r="W91" s="123"/>
      <c r="X91" s="123"/>
      <c r="Y91" s="123"/>
      <c r="Z91" s="123"/>
      <c r="AA91" s="123"/>
      <c r="AB91" s="123"/>
    </row>
    <row r="92" spans="1:28" hidden="1" outlineLevel="1">
      <c r="A92" s="12">
        <v>43009</v>
      </c>
      <c r="B92" s="123">
        <v>3577.14252812</v>
      </c>
      <c r="C92" s="123">
        <v>2033.52202508</v>
      </c>
      <c r="D92" s="123">
        <v>1324.7108541800001</v>
      </c>
      <c r="E92" s="123">
        <v>757.06742459999998</v>
      </c>
      <c r="F92" s="123">
        <v>314.93987727000001</v>
      </c>
      <c r="G92" s="123">
        <v>252.70355230999999</v>
      </c>
      <c r="H92" s="123">
        <v>708.81117089999998</v>
      </c>
      <c r="I92" s="123">
        <v>5.3927839500000001</v>
      </c>
      <c r="J92" s="123">
        <v>53.712130090000002</v>
      </c>
      <c r="K92" s="123">
        <v>649.70625686000005</v>
      </c>
      <c r="L92" s="123">
        <v>1472.59055885</v>
      </c>
      <c r="M92" s="123">
        <v>181.70532202000001</v>
      </c>
      <c r="N92" s="123">
        <v>3.2869806399999999</v>
      </c>
      <c r="O92" s="123">
        <v>1.3210126099999999</v>
      </c>
      <c r="P92" s="123">
        <v>177.09732876999999</v>
      </c>
      <c r="Q92" s="123">
        <v>1290.8852368299999</v>
      </c>
      <c r="R92" s="123">
        <v>18.280622090000001</v>
      </c>
      <c r="S92" s="123">
        <v>77.164668370000001</v>
      </c>
      <c r="T92" s="123">
        <v>1195.4399463699999</v>
      </c>
      <c r="U92" s="123">
        <v>71.029944189999995</v>
      </c>
      <c r="V92" s="123">
        <v>1340.16906698</v>
      </c>
      <c r="W92" s="123"/>
      <c r="X92" s="123"/>
      <c r="Y92" s="123"/>
      <c r="Z92" s="123"/>
      <c r="AA92" s="123"/>
      <c r="AB92" s="123"/>
    </row>
    <row r="93" spans="1:28" hidden="1" outlineLevel="1">
      <c r="A93" s="12">
        <v>43040</v>
      </c>
      <c r="B93" s="123">
        <v>3460.2056859899999</v>
      </c>
      <c r="C93" s="123">
        <v>1976.8033353000001</v>
      </c>
      <c r="D93" s="123">
        <v>1356.0715446700001</v>
      </c>
      <c r="E93" s="123">
        <v>778.36467015000005</v>
      </c>
      <c r="F93" s="123">
        <v>324.58295163999998</v>
      </c>
      <c r="G93" s="123">
        <v>253.12392288000001</v>
      </c>
      <c r="H93" s="123">
        <v>620.73179062999998</v>
      </c>
      <c r="I93" s="123">
        <v>5.4892832199999999</v>
      </c>
      <c r="J93" s="123">
        <v>53.38513871</v>
      </c>
      <c r="K93" s="123">
        <v>561.85736870000005</v>
      </c>
      <c r="L93" s="123">
        <v>1408.87906813</v>
      </c>
      <c r="M93" s="123">
        <v>180.77439737</v>
      </c>
      <c r="N93" s="123">
        <v>3.2899258300000001</v>
      </c>
      <c r="O93" s="123">
        <v>1.8523174</v>
      </c>
      <c r="P93" s="123">
        <v>175.63215414000001</v>
      </c>
      <c r="Q93" s="123">
        <v>1228.1046707600001</v>
      </c>
      <c r="R93" s="123">
        <v>18.456427290000001</v>
      </c>
      <c r="S93" s="123">
        <v>78.066539169999999</v>
      </c>
      <c r="T93" s="123">
        <v>1131.5817043</v>
      </c>
      <c r="U93" s="123">
        <v>74.523282559999998</v>
      </c>
      <c r="V93" s="123">
        <v>1330.6245473700001</v>
      </c>
      <c r="W93" s="123"/>
      <c r="X93" s="123"/>
      <c r="Y93" s="123"/>
      <c r="Z93" s="123"/>
      <c r="AA93" s="123"/>
      <c r="AB93" s="123"/>
    </row>
    <row r="94" spans="1:28" hidden="1" outlineLevel="1">
      <c r="A94" s="12">
        <v>43070</v>
      </c>
      <c r="B94" s="123">
        <v>3774.3592513600001</v>
      </c>
      <c r="C94" s="123">
        <v>2019.9818155400001</v>
      </c>
      <c r="D94" s="123">
        <v>1393.20016291</v>
      </c>
      <c r="E94" s="123">
        <v>669.90925659000004</v>
      </c>
      <c r="F94" s="123">
        <v>470.20790362000002</v>
      </c>
      <c r="G94" s="123">
        <v>253.08300270000001</v>
      </c>
      <c r="H94" s="123">
        <v>626.78165263000005</v>
      </c>
      <c r="I94" s="123">
        <v>4.0624433099999999</v>
      </c>
      <c r="J94" s="123">
        <v>68.650689580000005</v>
      </c>
      <c r="K94" s="123">
        <v>554.06851974000006</v>
      </c>
      <c r="L94" s="123">
        <v>1665.83231348</v>
      </c>
      <c r="M94" s="123">
        <v>183.83244224000001</v>
      </c>
      <c r="N94" s="123">
        <v>0.65693603</v>
      </c>
      <c r="O94" s="123">
        <v>7.3121266499999997</v>
      </c>
      <c r="P94" s="123">
        <v>175.86337956</v>
      </c>
      <c r="Q94" s="123">
        <v>1481.9998712399999</v>
      </c>
      <c r="R94" s="123">
        <v>19.235854459999999</v>
      </c>
      <c r="S94" s="123">
        <v>133.63602925000001</v>
      </c>
      <c r="T94" s="123">
        <v>1329.1279875299999</v>
      </c>
      <c r="U94" s="123">
        <v>88.545122340000006</v>
      </c>
      <c r="V94" s="123">
        <v>1409.51232759</v>
      </c>
      <c r="W94" s="123"/>
      <c r="X94" s="123"/>
      <c r="Y94" s="123"/>
      <c r="Z94" s="123"/>
      <c r="AA94" s="123"/>
      <c r="AB94" s="123"/>
    </row>
    <row r="95" spans="1:28" hidden="1" outlineLevel="1">
      <c r="A95" s="12">
        <v>43101</v>
      </c>
      <c r="B95" s="123">
        <v>3371.45425449</v>
      </c>
      <c r="C95" s="123">
        <v>2142.24939348</v>
      </c>
      <c r="D95" s="123">
        <v>1452.03820909</v>
      </c>
      <c r="E95" s="123">
        <v>808.83578579000005</v>
      </c>
      <c r="F95" s="123">
        <v>365.04445126000002</v>
      </c>
      <c r="G95" s="123">
        <v>278.15797204</v>
      </c>
      <c r="H95" s="123">
        <v>690.21118438999997</v>
      </c>
      <c r="I95" s="123">
        <v>37.562475820000003</v>
      </c>
      <c r="J95" s="123">
        <v>43.434644630000001</v>
      </c>
      <c r="K95" s="123">
        <v>609.21406393999996</v>
      </c>
      <c r="L95" s="123">
        <v>1134.1160175099999</v>
      </c>
      <c r="M95" s="123">
        <v>156.78622501999999</v>
      </c>
      <c r="N95" s="123">
        <v>3.1293114000000002</v>
      </c>
      <c r="O95" s="123">
        <v>4.4716901499999997</v>
      </c>
      <c r="P95" s="123">
        <v>149.18522347000001</v>
      </c>
      <c r="Q95" s="123">
        <v>977.32979249000005</v>
      </c>
      <c r="R95" s="123">
        <v>32.74421478</v>
      </c>
      <c r="S95" s="123">
        <v>6.5860659899999998</v>
      </c>
      <c r="T95" s="123">
        <v>937.99951171999999</v>
      </c>
      <c r="U95" s="123">
        <v>95.088843499999996</v>
      </c>
      <c r="V95" s="123">
        <v>1146.07807538</v>
      </c>
      <c r="W95" s="123"/>
      <c r="X95" s="123"/>
      <c r="Y95" s="123"/>
      <c r="Z95" s="123"/>
      <c r="AA95" s="123"/>
      <c r="AB95" s="123"/>
    </row>
    <row r="96" spans="1:28" hidden="1" outlineLevel="1">
      <c r="A96" s="12">
        <v>43132</v>
      </c>
      <c r="B96" s="123">
        <v>3318.27267674</v>
      </c>
      <c r="C96" s="123">
        <v>2101.3070681600002</v>
      </c>
      <c r="D96" s="123">
        <v>1441.25575312</v>
      </c>
      <c r="E96" s="123">
        <v>823.68238980000001</v>
      </c>
      <c r="F96" s="123">
        <v>364.7216985</v>
      </c>
      <c r="G96" s="123">
        <v>252.85166482</v>
      </c>
      <c r="H96" s="123">
        <v>660.05131503999996</v>
      </c>
      <c r="I96" s="123">
        <v>5.4091648399999999</v>
      </c>
      <c r="J96" s="123">
        <v>59.48699817</v>
      </c>
      <c r="K96" s="123">
        <v>595.15515202999995</v>
      </c>
      <c r="L96" s="123">
        <v>1124.4504188999999</v>
      </c>
      <c r="M96" s="123">
        <v>180.24099670000001</v>
      </c>
      <c r="N96" s="123">
        <v>3.0774517399999999</v>
      </c>
      <c r="O96" s="123">
        <v>4.8210593700000004</v>
      </c>
      <c r="P96" s="123">
        <v>172.34248559</v>
      </c>
      <c r="Q96" s="123">
        <v>944.20942219999995</v>
      </c>
      <c r="R96" s="123">
        <v>22.343283169999999</v>
      </c>
      <c r="S96" s="123">
        <v>11.440848770000001</v>
      </c>
      <c r="T96" s="123">
        <v>910.42529026</v>
      </c>
      <c r="U96" s="123">
        <v>92.515189680000006</v>
      </c>
      <c r="V96" s="123">
        <v>1212.7845644399999</v>
      </c>
      <c r="W96" s="123"/>
      <c r="X96" s="123"/>
      <c r="Y96" s="123"/>
      <c r="Z96" s="123"/>
      <c r="AA96" s="123"/>
      <c r="AB96" s="123"/>
    </row>
    <row r="97" spans="1:28" hidden="1" outlineLevel="1">
      <c r="A97" s="12">
        <v>43160</v>
      </c>
      <c r="B97" s="123">
        <v>3336.1528632999998</v>
      </c>
      <c r="C97" s="123">
        <v>2128.9013402800001</v>
      </c>
      <c r="D97" s="123">
        <v>1484.2378524200001</v>
      </c>
      <c r="E97" s="123">
        <v>853.95879729000001</v>
      </c>
      <c r="F97" s="123">
        <v>373.82777259</v>
      </c>
      <c r="G97" s="123">
        <v>256.45128254000002</v>
      </c>
      <c r="H97" s="123">
        <v>644.66348786000003</v>
      </c>
      <c r="I97" s="123">
        <v>5.3519691800000002</v>
      </c>
      <c r="J97" s="123">
        <v>63.31557806</v>
      </c>
      <c r="K97" s="123">
        <v>575.99594062000006</v>
      </c>
      <c r="L97" s="123">
        <v>1105.4568992899999</v>
      </c>
      <c r="M97" s="123">
        <v>180.46660879000001</v>
      </c>
      <c r="N97" s="123">
        <v>3.0381145699999998</v>
      </c>
      <c r="O97" s="123">
        <v>4.9290995999999998</v>
      </c>
      <c r="P97" s="123">
        <v>172.49939462</v>
      </c>
      <c r="Q97" s="123">
        <v>924.99029050000001</v>
      </c>
      <c r="R97" s="123">
        <v>22.164133769999999</v>
      </c>
      <c r="S97" s="123">
        <v>11.170941040000001</v>
      </c>
      <c r="T97" s="123">
        <v>891.65521568999998</v>
      </c>
      <c r="U97" s="123">
        <v>101.79462373</v>
      </c>
      <c r="V97" s="123">
        <v>1193.1929012099999</v>
      </c>
      <c r="W97" s="123"/>
      <c r="X97" s="123"/>
      <c r="Y97" s="123"/>
      <c r="Z97" s="123"/>
      <c r="AA97" s="123"/>
      <c r="AB97" s="123"/>
    </row>
    <row r="98" spans="1:28" hidden="1" outlineLevel="1">
      <c r="A98" s="12">
        <v>43191</v>
      </c>
      <c r="B98" s="123">
        <v>3329.7231118</v>
      </c>
      <c r="C98" s="123">
        <v>2136.8329640400002</v>
      </c>
      <c r="D98" s="123">
        <v>1507.7899206899999</v>
      </c>
      <c r="E98" s="123">
        <v>863.88480532999995</v>
      </c>
      <c r="F98" s="123">
        <v>381.00532512000001</v>
      </c>
      <c r="G98" s="123">
        <v>262.89979024000002</v>
      </c>
      <c r="H98" s="123">
        <v>629.04304334999995</v>
      </c>
      <c r="I98" s="123">
        <v>5.4602030800000003</v>
      </c>
      <c r="J98" s="123">
        <v>62.68821355</v>
      </c>
      <c r="K98" s="123">
        <v>560.89462672000002</v>
      </c>
      <c r="L98" s="123">
        <v>1091.7232641099999</v>
      </c>
      <c r="M98" s="123">
        <v>182.05613525999999</v>
      </c>
      <c r="N98" s="123">
        <v>3.04044106</v>
      </c>
      <c r="O98" s="123">
        <v>4.8217075899999999</v>
      </c>
      <c r="P98" s="123">
        <v>174.19398661</v>
      </c>
      <c r="Q98" s="123">
        <v>909.66712885000004</v>
      </c>
      <c r="R98" s="123">
        <v>22.05191696</v>
      </c>
      <c r="S98" s="123">
        <v>10.98927248</v>
      </c>
      <c r="T98" s="123">
        <v>876.62593941</v>
      </c>
      <c r="U98" s="123">
        <v>101.16688365</v>
      </c>
      <c r="V98" s="123">
        <v>1112.13888137</v>
      </c>
      <c r="W98" s="123"/>
      <c r="X98" s="123"/>
      <c r="Y98" s="123"/>
      <c r="Z98" s="123"/>
      <c r="AA98" s="123"/>
      <c r="AB98" s="123"/>
    </row>
    <row r="99" spans="1:28" hidden="1" outlineLevel="1">
      <c r="A99" s="12">
        <v>43221</v>
      </c>
      <c r="B99" s="123">
        <v>3344.27395914</v>
      </c>
      <c r="C99" s="123">
        <v>2163.6185190299998</v>
      </c>
      <c r="D99" s="123">
        <v>1546.9138139900001</v>
      </c>
      <c r="E99" s="123">
        <v>879.97903105</v>
      </c>
      <c r="F99" s="123">
        <v>405.48861199999999</v>
      </c>
      <c r="G99" s="123">
        <v>261.44617094</v>
      </c>
      <c r="H99" s="123">
        <v>616.70470504000002</v>
      </c>
      <c r="I99" s="123">
        <v>5.3676456999999997</v>
      </c>
      <c r="J99" s="123">
        <v>62.313583010000002</v>
      </c>
      <c r="K99" s="123">
        <v>549.02347632999999</v>
      </c>
      <c r="L99" s="123">
        <v>1081.3470106</v>
      </c>
      <c r="M99" s="123">
        <v>180.61118948999999</v>
      </c>
      <c r="N99" s="123">
        <v>3.0428453700000002</v>
      </c>
      <c r="O99" s="123">
        <v>5.0619344399999999</v>
      </c>
      <c r="P99" s="123">
        <v>172.50640967999999</v>
      </c>
      <c r="Q99" s="123">
        <v>900.73582110999996</v>
      </c>
      <c r="R99" s="123">
        <v>22.12665531</v>
      </c>
      <c r="S99" s="123">
        <v>10.81036346</v>
      </c>
      <c r="T99" s="123">
        <v>867.79880233999995</v>
      </c>
      <c r="U99" s="123">
        <v>99.308429509999996</v>
      </c>
      <c r="V99" s="123">
        <v>1080.8572032899999</v>
      </c>
      <c r="W99" s="123"/>
      <c r="X99" s="123"/>
      <c r="Y99" s="123"/>
      <c r="Z99" s="123"/>
      <c r="AA99" s="123"/>
      <c r="AB99" s="123"/>
    </row>
    <row r="100" spans="1:28" hidden="1" outlineLevel="1">
      <c r="A100" s="12">
        <v>43252</v>
      </c>
      <c r="B100" s="123">
        <v>3310.9037623200002</v>
      </c>
      <c r="C100" s="123">
        <v>2128.0130698799999</v>
      </c>
      <c r="D100" s="123">
        <v>1532.0264339800001</v>
      </c>
      <c r="E100" s="123">
        <v>869.49480748999997</v>
      </c>
      <c r="F100" s="123">
        <v>405.16438851999999</v>
      </c>
      <c r="G100" s="123">
        <v>257.36723797000002</v>
      </c>
      <c r="H100" s="123">
        <v>595.98663590000001</v>
      </c>
      <c r="I100" s="123">
        <v>4.745457</v>
      </c>
      <c r="J100" s="123">
        <v>63.071961160000001</v>
      </c>
      <c r="K100" s="123">
        <v>528.16921774000002</v>
      </c>
      <c r="L100" s="123">
        <v>1077.8410874599999</v>
      </c>
      <c r="M100" s="123">
        <v>179.12022092000001</v>
      </c>
      <c r="N100" s="123">
        <v>3.0451718400000001</v>
      </c>
      <c r="O100" s="123">
        <v>5.0223696499999999</v>
      </c>
      <c r="P100" s="123">
        <v>171.05267943000001</v>
      </c>
      <c r="Q100" s="123">
        <v>898.72086653999997</v>
      </c>
      <c r="R100" s="123">
        <v>20.288410160000002</v>
      </c>
      <c r="S100" s="123">
        <v>10.842527069999999</v>
      </c>
      <c r="T100" s="123">
        <v>867.58992931</v>
      </c>
      <c r="U100" s="123">
        <v>105.04960498</v>
      </c>
      <c r="V100" s="123">
        <v>1076.8252704500001</v>
      </c>
      <c r="W100" s="123"/>
      <c r="X100" s="123"/>
      <c r="Y100" s="123"/>
      <c r="Z100" s="123"/>
      <c r="AA100" s="123"/>
      <c r="AB100" s="123"/>
    </row>
    <row r="101" spans="1:28" hidden="1" outlineLevel="1">
      <c r="A101" s="12">
        <v>43282</v>
      </c>
      <c r="B101" s="123">
        <v>3335.9231323700001</v>
      </c>
      <c r="C101" s="123">
        <v>2140.81491297</v>
      </c>
      <c r="D101" s="123">
        <v>1553.5933983</v>
      </c>
      <c r="E101" s="123">
        <v>881.93940399999997</v>
      </c>
      <c r="F101" s="123">
        <v>413.06052548000002</v>
      </c>
      <c r="G101" s="123">
        <v>258.59346882</v>
      </c>
      <c r="H101" s="123">
        <v>587.22151467000003</v>
      </c>
      <c r="I101" s="123">
        <v>4.8734628100000004</v>
      </c>
      <c r="J101" s="123">
        <v>64.050210879999995</v>
      </c>
      <c r="K101" s="123">
        <v>518.29784098000005</v>
      </c>
      <c r="L101" s="123">
        <v>1088.8463820100001</v>
      </c>
      <c r="M101" s="123">
        <v>177.03733251</v>
      </c>
      <c r="N101" s="123">
        <v>3.04757598</v>
      </c>
      <c r="O101" s="123">
        <v>5.5672360799999998</v>
      </c>
      <c r="P101" s="123">
        <v>168.42252045000001</v>
      </c>
      <c r="Q101" s="123">
        <v>911.80904950000001</v>
      </c>
      <c r="R101" s="123">
        <v>20.868577859999998</v>
      </c>
      <c r="S101" s="123">
        <v>10.80395317</v>
      </c>
      <c r="T101" s="123">
        <v>880.13651847000006</v>
      </c>
      <c r="U101" s="123">
        <v>106.26183739</v>
      </c>
      <c r="V101" s="123">
        <v>1076.16725634</v>
      </c>
      <c r="W101" s="123"/>
      <c r="X101" s="123"/>
      <c r="Y101" s="123"/>
      <c r="Z101" s="123"/>
      <c r="AA101" s="123"/>
      <c r="AB101" s="123"/>
    </row>
    <row r="102" spans="1:28" hidden="1" outlineLevel="1">
      <c r="A102" s="12">
        <v>43313</v>
      </c>
      <c r="B102" s="123">
        <v>4075.0845614999998</v>
      </c>
      <c r="C102" s="123">
        <v>2213.6523322200001</v>
      </c>
      <c r="D102" s="123">
        <v>1600.8537336700001</v>
      </c>
      <c r="E102" s="123">
        <v>917.01601693999999</v>
      </c>
      <c r="F102" s="123">
        <v>421.93848093000003</v>
      </c>
      <c r="G102" s="123">
        <v>261.89923579999999</v>
      </c>
      <c r="H102" s="123">
        <v>612.79859854999995</v>
      </c>
      <c r="I102" s="123">
        <v>5.1872849299999997</v>
      </c>
      <c r="J102" s="123">
        <v>74.683259210000003</v>
      </c>
      <c r="K102" s="123">
        <v>532.92805440999996</v>
      </c>
      <c r="L102" s="123">
        <v>1756.1668196400001</v>
      </c>
      <c r="M102" s="123">
        <v>180.06983339999999</v>
      </c>
      <c r="N102" s="123">
        <v>3.04998031</v>
      </c>
      <c r="O102" s="123">
        <v>5.5703372499999997</v>
      </c>
      <c r="P102" s="123">
        <v>171.44951584</v>
      </c>
      <c r="Q102" s="123">
        <v>1576.09698624</v>
      </c>
      <c r="R102" s="123">
        <v>22.207169960000002</v>
      </c>
      <c r="S102" s="123">
        <v>135.42388484</v>
      </c>
      <c r="T102" s="123">
        <v>1418.4659314400001</v>
      </c>
      <c r="U102" s="123">
        <v>105.26540964</v>
      </c>
      <c r="V102" s="123">
        <v>1429.6817452600001</v>
      </c>
      <c r="W102" s="123"/>
      <c r="X102" s="123"/>
      <c r="Y102" s="123"/>
      <c r="Z102" s="123"/>
      <c r="AA102" s="123"/>
      <c r="AB102" s="123"/>
    </row>
    <row r="103" spans="1:28" hidden="1" outlineLevel="1">
      <c r="A103" s="12">
        <v>43344</v>
      </c>
      <c r="B103" s="123">
        <v>4014.1520141199999</v>
      </c>
      <c r="C103" s="123">
        <v>2205.0348990900002</v>
      </c>
      <c r="D103" s="123">
        <v>1608.7828944099999</v>
      </c>
      <c r="E103" s="123">
        <v>924.25691895</v>
      </c>
      <c r="F103" s="123">
        <v>420.47267324000001</v>
      </c>
      <c r="G103" s="123">
        <v>264.05330221999998</v>
      </c>
      <c r="H103" s="123">
        <v>596.25200468000003</v>
      </c>
      <c r="I103" s="123">
        <v>5.2161691599999997</v>
      </c>
      <c r="J103" s="123">
        <v>75.044985060000002</v>
      </c>
      <c r="K103" s="123">
        <v>515.99085046000005</v>
      </c>
      <c r="L103" s="123">
        <v>1700.54902012</v>
      </c>
      <c r="M103" s="123">
        <v>178.95757609</v>
      </c>
      <c r="N103" s="123">
        <v>3.0523071599999998</v>
      </c>
      <c r="O103" s="123">
        <v>5.5327528900000003</v>
      </c>
      <c r="P103" s="123">
        <v>170.37251603999999</v>
      </c>
      <c r="Q103" s="123">
        <v>1521.59144403</v>
      </c>
      <c r="R103" s="123">
        <v>17.30285143</v>
      </c>
      <c r="S103" s="123">
        <v>135.13354232</v>
      </c>
      <c r="T103" s="123">
        <v>1369.1550502800001</v>
      </c>
      <c r="U103" s="123">
        <v>108.56809491</v>
      </c>
      <c r="V103" s="123">
        <v>1404.20440104</v>
      </c>
      <c r="W103" s="123"/>
      <c r="X103" s="123"/>
      <c r="Y103" s="123"/>
      <c r="Z103" s="123"/>
      <c r="AA103" s="123"/>
      <c r="AB103" s="123"/>
    </row>
    <row r="104" spans="1:28" hidden="1" outlineLevel="1">
      <c r="A104" s="12">
        <v>43374</v>
      </c>
      <c r="B104" s="123">
        <v>4004.8294493499998</v>
      </c>
      <c r="C104" s="123">
        <v>2228.70347356</v>
      </c>
      <c r="D104" s="123">
        <v>1626.3473398399999</v>
      </c>
      <c r="E104" s="123">
        <v>945.55984103000003</v>
      </c>
      <c r="F104" s="123">
        <v>426.37015163000001</v>
      </c>
      <c r="G104" s="123">
        <v>254.41734718000001</v>
      </c>
      <c r="H104" s="123">
        <v>602.35613372</v>
      </c>
      <c r="I104" s="123">
        <v>5.1576006400000001</v>
      </c>
      <c r="J104" s="123">
        <v>75.931186839999995</v>
      </c>
      <c r="K104" s="123">
        <v>521.26734624000005</v>
      </c>
      <c r="L104" s="123">
        <v>1678.3706487899999</v>
      </c>
      <c r="M104" s="123">
        <v>178.65566641999999</v>
      </c>
      <c r="N104" s="123">
        <v>3.0547110200000001</v>
      </c>
      <c r="O104" s="123">
        <v>6.8318855200000002</v>
      </c>
      <c r="P104" s="123">
        <v>168.76906987999999</v>
      </c>
      <c r="Q104" s="123">
        <v>1499.7149823699999</v>
      </c>
      <c r="R104" s="123">
        <v>17.31279095</v>
      </c>
      <c r="S104" s="123">
        <v>134.73008272000001</v>
      </c>
      <c r="T104" s="123">
        <v>1347.6721087000001</v>
      </c>
      <c r="U104" s="123">
        <v>97.755326999999994</v>
      </c>
      <c r="V104" s="123">
        <v>1359.86830622</v>
      </c>
      <c r="W104" s="123"/>
      <c r="X104" s="123"/>
      <c r="Y104" s="123"/>
      <c r="Z104" s="123"/>
      <c r="AA104" s="123"/>
      <c r="AB104" s="123"/>
    </row>
    <row r="105" spans="1:28" hidden="1" outlineLevel="1">
      <c r="A105" s="12">
        <v>43405</v>
      </c>
      <c r="B105" s="123">
        <v>4042.91593328</v>
      </c>
      <c r="C105" s="123">
        <v>2256.23665983</v>
      </c>
      <c r="D105" s="123">
        <v>1655.19448001</v>
      </c>
      <c r="E105" s="123">
        <v>961.47464978000005</v>
      </c>
      <c r="F105" s="123">
        <v>436.45243708999999</v>
      </c>
      <c r="G105" s="123">
        <v>257.26739314000002</v>
      </c>
      <c r="H105" s="123">
        <v>601.04217982</v>
      </c>
      <c r="I105" s="123">
        <v>5.2298522399999996</v>
      </c>
      <c r="J105" s="123">
        <v>76.084369690000003</v>
      </c>
      <c r="K105" s="123">
        <v>519.72795788999997</v>
      </c>
      <c r="L105" s="123">
        <v>1684.91504244</v>
      </c>
      <c r="M105" s="123">
        <v>177.60067099</v>
      </c>
      <c r="N105" s="123">
        <v>2.6985720999999998</v>
      </c>
      <c r="O105" s="123">
        <v>6.9353632000000003</v>
      </c>
      <c r="P105" s="123">
        <v>167.96673569000001</v>
      </c>
      <c r="Q105" s="123">
        <v>1507.31437145</v>
      </c>
      <c r="R105" s="123">
        <v>17.541540359999999</v>
      </c>
      <c r="S105" s="123">
        <v>136.73449004</v>
      </c>
      <c r="T105" s="123">
        <v>1353.0383410500001</v>
      </c>
      <c r="U105" s="123">
        <v>101.76423101</v>
      </c>
      <c r="V105" s="123">
        <v>1505.7754402099999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2">
        <v>43435</v>
      </c>
      <c r="B106" s="123">
        <v>3738.9301003099999</v>
      </c>
      <c r="C106" s="123">
        <v>2114.0410128899998</v>
      </c>
      <c r="D106" s="123">
        <v>1654.60680546</v>
      </c>
      <c r="E106" s="123">
        <v>954.90772962999995</v>
      </c>
      <c r="F106" s="123">
        <v>440.70208731000002</v>
      </c>
      <c r="G106" s="123">
        <v>258.99698852</v>
      </c>
      <c r="H106" s="123">
        <v>459.43420743000001</v>
      </c>
      <c r="I106" s="123">
        <v>5.0805874400000004</v>
      </c>
      <c r="J106" s="123">
        <v>73.384600860000006</v>
      </c>
      <c r="K106" s="123">
        <v>380.96901912999999</v>
      </c>
      <c r="L106" s="123">
        <v>1526.34447398</v>
      </c>
      <c r="M106" s="123">
        <v>178.06287241999999</v>
      </c>
      <c r="N106" s="123">
        <v>2.4200972799999998</v>
      </c>
      <c r="O106" s="123">
        <v>9.0663383300000007</v>
      </c>
      <c r="P106" s="123">
        <v>166.57643680999999</v>
      </c>
      <c r="Q106" s="123">
        <v>1348.2816015599999</v>
      </c>
      <c r="R106" s="123">
        <v>17.1976105</v>
      </c>
      <c r="S106" s="123">
        <v>134.02866976000001</v>
      </c>
      <c r="T106" s="123">
        <v>1197.0553213000001</v>
      </c>
      <c r="U106" s="123">
        <v>98.544613440000006</v>
      </c>
      <c r="V106" s="123">
        <v>1262.24114912</v>
      </c>
      <c r="W106" s="123"/>
      <c r="X106" s="123"/>
      <c r="Y106" s="123"/>
      <c r="Z106" s="123"/>
      <c r="AA106" s="123"/>
      <c r="AB106" s="123"/>
    </row>
    <row r="107" spans="1:28" hidden="1" outlineLevel="1">
      <c r="A107" s="12">
        <v>43466</v>
      </c>
      <c r="B107" s="123">
        <v>3766.4879320599998</v>
      </c>
      <c r="C107" s="123">
        <v>2138.53096564</v>
      </c>
      <c r="D107" s="123">
        <v>1676.3819967699999</v>
      </c>
      <c r="E107" s="123">
        <v>966.98482125999999</v>
      </c>
      <c r="F107" s="123">
        <v>453.75404566999998</v>
      </c>
      <c r="G107" s="123">
        <v>255.64312984</v>
      </c>
      <c r="H107" s="123">
        <v>462.14896886999998</v>
      </c>
      <c r="I107" s="123">
        <v>5.1103908499999999</v>
      </c>
      <c r="J107" s="123">
        <v>73.937504809999993</v>
      </c>
      <c r="K107" s="123">
        <v>383.10107320999998</v>
      </c>
      <c r="L107" s="123">
        <v>1527.78961992</v>
      </c>
      <c r="M107" s="123">
        <v>174.86644426999999</v>
      </c>
      <c r="N107" s="123">
        <v>2.3966764999999999</v>
      </c>
      <c r="O107" s="123">
        <v>9.9583265500000007</v>
      </c>
      <c r="P107" s="123">
        <v>162.51144121999999</v>
      </c>
      <c r="Q107" s="123">
        <v>1352.9231756500001</v>
      </c>
      <c r="R107" s="123">
        <v>17.329825379999999</v>
      </c>
      <c r="S107" s="123">
        <v>135.20156311</v>
      </c>
      <c r="T107" s="123">
        <v>1200.3917871599999</v>
      </c>
      <c r="U107" s="123">
        <v>100.16734649999999</v>
      </c>
      <c r="V107" s="123">
        <v>1213.9149797299999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2">
        <v>43497</v>
      </c>
      <c r="B108" s="123">
        <v>3742.0033939300001</v>
      </c>
      <c r="C108" s="123">
        <v>2155.5849336800002</v>
      </c>
      <c r="D108" s="123">
        <v>1708.3958657799999</v>
      </c>
      <c r="E108" s="123">
        <v>991.13812243999996</v>
      </c>
      <c r="F108" s="123">
        <v>461.27444888999997</v>
      </c>
      <c r="G108" s="123">
        <v>255.98329444999999</v>
      </c>
      <c r="H108" s="123">
        <v>447.1890679</v>
      </c>
      <c r="I108" s="123">
        <v>3.5572868099999999</v>
      </c>
      <c r="J108" s="123">
        <v>73.570749340000006</v>
      </c>
      <c r="K108" s="123">
        <v>370.06103174999998</v>
      </c>
      <c r="L108" s="123">
        <v>1480.1904466799999</v>
      </c>
      <c r="M108" s="123">
        <v>175.43344174999999</v>
      </c>
      <c r="N108" s="123">
        <v>2.5973516499999998</v>
      </c>
      <c r="O108" s="123">
        <v>11.10140006</v>
      </c>
      <c r="P108" s="123">
        <v>161.73469004</v>
      </c>
      <c r="Q108" s="123">
        <v>1304.75700493</v>
      </c>
      <c r="R108" s="123">
        <v>16.933017570000001</v>
      </c>
      <c r="S108" s="123">
        <v>130.39626231</v>
      </c>
      <c r="T108" s="123">
        <v>1157.4277250499999</v>
      </c>
      <c r="U108" s="123">
        <v>106.22801357</v>
      </c>
      <c r="V108" s="123">
        <v>1223.5028758399999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2">
        <v>43525</v>
      </c>
      <c r="B109" s="123">
        <v>3798.03122794</v>
      </c>
      <c r="C109" s="123">
        <v>2198.4633954800001</v>
      </c>
      <c r="D109" s="123">
        <v>1750.8308446200001</v>
      </c>
      <c r="E109" s="123">
        <v>1034.68981377</v>
      </c>
      <c r="F109" s="123">
        <v>465.91775890000002</v>
      </c>
      <c r="G109" s="123">
        <v>250.22327195</v>
      </c>
      <c r="H109" s="123">
        <v>447.63255085999998</v>
      </c>
      <c r="I109" s="123">
        <v>10.20330457</v>
      </c>
      <c r="J109" s="123">
        <v>74.068933029999997</v>
      </c>
      <c r="K109" s="123">
        <v>363.36031326</v>
      </c>
      <c r="L109" s="123">
        <v>1494.0439407199999</v>
      </c>
      <c r="M109" s="123">
        <v>175.50880963</v>
      </c>
      <c r="N109" s="123">
        <v>17.136053789999998</v>
      </c>
      <c r="O109" s="123">
        <v>12.028895589999999</v>
      </c>
      <c r="P109" s="123">
        <v>146.34386025000001</v>
      </c>
      <c r="Q109" s="123">
        <v>1318.53513109</v>
      </c>
      <c r="R109" s="123">
        <v>37.437399390000003</v>
      </c>
      <c r="S109" s="123">
        <v>132.20542752</v>
      </c>
      <c r="T109" s="123">
        <v>1148.8923041800001</v>
      </c>
      <c r="U109" s="123">
        <v>105.52389174</v>
      </c>
      <c r="V109" s="123">
        <v>1228.25467389</v>
      </c>
      <c r="W109" s="123"/>
      <c r="X109" s="123"/>
      <c r="Y109" s="123"/>
      <c r="Z109" s="123"/>
      <c r="AA109" s="123"/>
      <c r="AB109" s="123"/>
    </row>
    <row r="110" spans="1:28" hidden="1" outlineLevel="1">
      <c r="A110" s="12">
        <v>43556</v>
      </c>
      <c r="B110" s="123">
        <v>3772.8522989399999</v>
      </c>
      <c r="C110" s="123">
        <v>2208.5083944399998</v>
      </c>
      <c r="D110" s="123">
        <v>1778.7196541799999</v>
      </c>
      <c r="E110" s="123">
        <v>1016.92043311</v>
      </c>
      <c r="F110" s="123">
        <v>506.36940269000002</v>
      </c>
      <c r="G110" s="123">
        <v>255.42981838</v>
      </c>
      <c r="H110" s="123">
        <v>429.78874026</v>
      </c>
      <c r="I110" s="123">
        <v>3.5190070699999998</v>
      </c>
      <c r="J110" s="123">
        <v>67.301410259999997</v>
      </c>
      <c r="K110" s="123">
        <v>358.96832293</v>
      </c>
      <c r="L110" s="123">
        <v>1460.79179589</v>
      </c>
      <c r="M110" s="123">
        <v>177.46178377999999</v>
      </c>
      <c r="N110" s="123">
        <v>2.4939581400000002</v>
      </c>
      <c r="O110" s="123">
        <v>15.417437270000001</v>
      </c>
      <c r="P110" s="123">
        <v>159.55038837000001</v>
      </c>
      <c r="Q110" s="123">
        <v>1283.3300121100001</v>
      </c>
      <c r="R110" s="123">
        <v>16.872145939999999</v>
      </c>
      <c r="S110" s="123">
        <v>128.97042298</v>
      </c>
      <c r="T110" s="123">
        <v>1137.48744319</v>
      </c>
      <c r="U110" s="123">
        <v>103.55210861</v>
      </c>
      <c r="V110" s="123">
        <v>1200.72400986</v>
      </c>
      <c r="W110" s="123"/>
      <c r="X110" s="123"/>
      <c r="Y110" s="123"/>
      <c r="Z110" s="123"/>
      <c r="AA110" s="123"/>
      <c r="AB110" s="123"/>
    </row>
    <row r="111" spans="1:28" hidden="1" outlineLevel="1">
      <c r="A111" s="12">
        <v>43586</v>
      </c>
      <c r="B111" s="123">
        <v>3771.2913451600002</v>
      </c>
      <c r="C111" s="123">
        <v>2239.8062215099999</v>
      </c>
      <c r="D111" s="123">
        <v>1809.9093390099999</v>
      </c>
      <c r="E111" s="123">
        <v>1031.8573955500001</v>
      </c>
      <c r="F111" s="123">
        <v>521.34255052000003</v>
      </c>
      <c r="G111" s="123">
        <v>256.70939293999999</v>
      </c>
      <c r="H111" s="123">
        <v>429.8968825</v>
      </c>
      <c r="I111" s="123">
        <v>3.4514605999999999</v>
      </c>
      <c r="J111" s="123">
        <v>67.553737339999998</v>
      </c>
      <c r="K111" s="123">
        <v>358.89168455999999</v>
      </c>
      <c r="L111" s="123">
        <v>1431.67524456</v>
      </c>
      <c r="M111" s="123">
        <v>177.61878623000001</v>
      </c>
      <c r="N111" s="123">
        <v>2.4826417900000002</v>
      </c>
      <c r="O111" s="123">
        <v>15.62813966</v>
      </c>
      <c r="P111" s="123">
        <v>159.50800477999999</v>
      </c>
      <c r="Q111" s="123">
        <v>1254.0564583299999</v>
      </c>
      <c r="R111" s="123">
        <v>17.120289700000001</v>
      </c>
      <c r="S111" s="123">
        <v>127.17660081</v>
      </c>
      <c r="T111" s="123">
        <v>1109.75956782</v>
      </c>
      <c r="U111" s="123">
        <v>99.809879089999995</v>
      </c>
      <c r="V111" s="123">
        <v>1195.4624375599999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2">
        <v>43617</v>
      </c>
      <c r="B112" s="123">
        <v>3461.92714871</v>
      </c>
      <c r="C112" s="123">
        <v>2045.8317025599999</v>
      </c>
      <c r="D112" s="123">
        <v>1798.1699703500001</v>
      </c>
      <c r="E112" s="123">
        <v>1088.37188743</v>
      </c>
      <c r="F112" s="123">
        <v>460.29033099999998</v>
      </c>
      <c r="G112" s="123">
        <v>249.50775192</v>
      </c>
      <c r="H112" s="123">
        <v>247.66173221</v>
      </c>
      <c r="I112" s="123">
        <v>3.2828591199999999</v>
      </c>
      <c r="J112" s="123">
        <v>54.655101680000001</v>
      </c>
      <c r="K112" s="123">
        <v>189.72377141000001</v>
      </c>
      <c r="L112" s="123">
        <v>1321.77990234</v>
      </c>
      <c r="M112" s="123">
        <v>168.47439442000001</v>
      </c>
      <c r="N112" s="123">
        <v>2.4776030499999999</v>
      </c>
      <c r="O112" s="123">
        <v>16.80807291</v>
      </c>
      <c r="P112" s="123">
        <v>149.18871845999999</v>
      </c>
      <c r="Q112" s="123">
        <v>1153.3055079200001</v>
      </c>
      <c r="R112" s="123">
        <v>16.75293791</v>
      </c>
      <c r="S112" s="123">
        <v>124.2402475</v>
      </c>
      <c r="T112" s="123">
        <v>1012.3123225099999</v>
      </c>
      <c r="U112" s="123">
        <v>94.315543809999994</v>
      </c>
      <c r="V112" s="123">
        <v>1048.56309276</v>
      </c>
      <c r="W112" s="123"/>
      <c r="X112" s="123"/>
      <c r="Y112" s="123"/>
      <c r="Z112" s="123"/>
      <c r="AA112" s="123"/>
      <c r="AB112" s="123"/>
    </row>
    <row r="113" spans="1:28" hidden="1" outlineLevel="1">
      <c r="A113" s="12">
        <v>43647</v>
      </c>
      <c r="B113" s="123">
        <v>3426.9013561400002</v>
      </c>
      <c r="C113" s="123">
        <v>2059.9187899799999</v>
      </c>
      <c r="D113" s="123">
        <v>1824.23971022</v>
      </c>
      <c r="E113" s="123">
        <v>1102.4532933400001</v>
      </c>
      <c r="F113" s="123">
        <v>472.64600380000002</v>
      </c>
      <c r="G113" s="123">
        <v>249.14041308</v>
      </c>
      <c r="H113" s="123">
        <v>235.67907976000001</v>
      </c>
      <c r="I113" s="123">
        <v>3.14069222</v>
      </c>
      <c r="J113" s="123">
        <v>52.293222120000003</v>
      </c>
      <c r="K113" s="123">
        <v>180.24516542000001</v>
      </c>
      <c r="L113" s="123">
        <v>1271.57763522</v>
      </c>
      <c r="M113" s="123">
        <v>168.91549434000001</v>
      </c>
      <c r="N113" s="123">
        <v>2.4181606699999998</v>
      </c>
      <c r="O113" s="123">
        <v>17.980573920000001</v>
      </c>
      <c r="P113" s="123">
        <v>148.51675975000001</v>
      </c>
      <c r="Q113" s="123">
        <v>1102.6621408799999</v>
      </c>
      <c r="R113" s="123">
        <v>16.016819989999998</v>
      </c>
      <c r="S113" s="123">
        <v>118.77343243</v>
      </c>
      <c r="T113" s="123">
        <v>967.87188846000004</v>
      </c>
      <c r="U113" s="123">
        <v>95.40493094</v>
      </c>
      <c r="V113" s="123">
        <v>945.43757921999998</v>
      </c>
      <c r="W113" s="123"/>
      <c r="X113" s="123"/>
      <c r="Y113" s="123"/>
      <c r="Z113" s="123"/>
      <c r="AA113" s="123"/>
      <c r="AB113" s="123"/>
    </row>
    <row r="114" spans="1:28" hidden="1" outlineLevel="1">
      <c r="A114" s="12">
        <v>43678</v>
      </c>
      <c r="B114" s="123">
        <v>3482.4193515799998</v>
      </c>
      <c r="C114" s="123">
        <v>2108.6148685799999</v>
      </c>
      <c r="D114" s="123">
        <v>1873.04605496</v>
      </c>
      <c r="E114" s="123">
        <v>1120.15400647</v>
      </c>
      <c r="F114" s="123">
        <v>498.77931221</v>
      </c>
      <c r="G114" s="123">
        <v>254.11273628000001</v>
      </c>
      <c r="H114" s="123">
        <v>235.56881361999999</v>
      </c>
      <c r="I114" s="123">
        <v>3.1601782699999998</v>
      </c>
      <c r="J114" s="123">
        <v>52.032091020000003</v>
      </c>
      <c r="K114" s="123">
        <v>180.37654433</v>
      </c>
      <c r="L114" s="123">
        <v>1277.65955517</v>
      </c>
      <c r="M114" s="123">
        <v>169.44589672999999</v>
      </c>
      <c r="N114" s="123">
        <v>2.4181606699999998</v>
      </c>
      <c r="O114" s="123">
        <v>18.088962559999999</v>
      </c>
      <c r="P114" s="123">
        <v>148.9387735</v>
      </c>
      <c r="Q114" s="123">
        <v>1108.21365844</v>
      </c>
      <c r="R114" s="123">
        <v>16.191035880000001</v>
      </c>
      <c r="S114" s="123">
        <v>119.34181014000001</v>
      </c>
      <c r="T114" s="123">
        <v>972.68081242000005</v>
      </c>
      <c r="U114" s="123">
        <v>96.14492783</v>
      </c>
      <c r="V114" s="123">
        <v>961.79562261000001</v>
      </c>
      <c r="W114" s="123"/>
      <c r="X114" s="123"/>
      <c r="Y114" s="123"/>
      <c r="Z114" s="123"/>
      <c r="AA114" s="123"/>
      <c r="AB114" s="123"/>
    </row>
    <row r="115" spans="1:28" hidden="1" outlineLevel="1">
      <c r="A115" s="12">
        <v>43709</v>
      </c>
      <c r="B115" s="123">
        <v>3438.0742592199999</v>
      </c>
      <c r="C115" s="123">
        <v>2117.4155724000002</v>
      </c>
      <c r="D115" s="123">
        <v>1904.2004622100001</v>
      </c>
      <c r="E115" s="123">
        <v>1132.45042289</v>
      </c>
      <c r="F115" s="123">
        <v>518.15645758000005</v>
      </c>
      <c r="G115" s="123">
        <v>253.59358173999999</v>
      </c>
      <c r="H115" s="123">
        <v>213.21511018999999</v>
      </c>
      <c r="I115" s="123">
        <v>2.9317857100000002</v>
      </c>
      <c r="J115" s="123">
        <v>49.590093629999998</v>
      </c>
      <c r="K115" s="123">
        <v>160.69323084999999</v>
      </c>
      <c r="L115" s="123">
        <v>1223.5815538100001</v>
      </c>
      <c r="M115" s="123">
        <v>169.65920106999999</v>
      </c>
      <c r="N115" s="123">
        <v>2.4181606699999998</v>
      </c>
      <c r="O115" s="123">
        <v>18.13899361</v>
      </c>
      <c r="P115" s="123">
        <v>149.10204679</v>
      </c>
      <c r="Q115" s="123">
        <v>1053.92235274</v>
      </c>
      <c r="R115" s="123">
        <v>15.52778341</v>
      </c>
      <c r="S115" s="123">
        <v>113.45970991</v>
      </c>
      <c r="T115" s="123">
        <v>924.93485941999995</v>
      </c>
      <c r="U115" s="123">
        <v>97.077133009999997</v>
      </c>
      <c r="V115" s="123">
        <v>886.06594414000006</v>
      </c>
      <c r="W115" s="123"/>
      <c r="X115" s="123"/>
      <c r="Y115" s="123"/>
      <c r="Z115" s="123"/>
      <c r="AA115" s="123"/>
      <c r="AB115" s="123"/>
    </row>
    <row r="116" spans="1:28" hidden="1" outlineLevel="1">
      <c r="A116" s="12">
        <v>43739</v>
      </c>
      <c r="B116" s="123">
        <v>3484.6490333400002</v>
      </c>
      <c r="C116" s="123">
        <v>2144.2461584500002</v>
      </c>
      <c r="D116" s="123">
        <v>1927.8786688299999</v>
      </c>
      <c r="E116" s="123">
        <v>1131.1463174</v>
      </c>
      <c r="F116" s="123">
        <v>528.45333606999998</v>
      </c>
      <c r="G116" s="123">
        <v>268.27901536000002</v>
      </c>
      <c r="H116" s="123">
        <v>216.36748961999999</v>
      </c>
      <c r="I116" s="123">
        <v>3.0543666200000001</v>
      </c>
      <c r="J116" s="123">
        <v>50.699460080000001</v>
      </c>
      <c r="K116" s="123">
        <v>162.61366292</v>
      </c>
      <c r="L116" s="123">
        <v>1238.0996510299999</v>
      </c>
      <c r="M116" s="123">
        <v>166.93092920999999</v>
      </c>
      <c r="N116" s="123">
        <v>2.4181606699999998</v>
      </c>
      <c r="O116" s="123">
        <v>18.46496338</v>
      </c>
      <c r="P116" s="123">
        <v>146.04780516</v>
      </c>
      <c r="Q116" s="123">
        <v>1071.16872182</v>
      </c>
      <c r="R116" s="123">
        <v>6.5015357199999997</v>
      </c>
      <c r="S116" s="123">
        <v>118.01510516</v>
      </c>
      <c r="T116" s="123">
        <v>946.65208094000002</v>
      </c>
      <c r="U116" s="123">
        <v>102.30322386</v>
      </c>
      <c r="V116" s="123">
        <v>860.22926270000005</v>
      </c>
      <c r="W116" s="123"/>
      <c r="X116" s="123"/>
      <c r="Y116" s="123"/>
      <c r="Z116" s="123"/>
      <c r="AA116" s="123"/>
      <c r="AB116" s="123"/>
    </row>
    <row r="117" spans="1:28" hidden="1" outlineLevel="1">
      <c r="A117" s="12">
        <v>43770</v>
      </c>
      <c r="B117" s="123">
        <v>3442.0422232400001</v>
      </c>
      <c r="C117" s="123">
        <v>2152.49178588</v>
      </c>
      <c r="D117" s="123">
        <v>1948.8837201399999</v>
      </c>
      <c r="E117" s="123">
        <v>1141.4389309799999</v>
      </c>
      <c r="F117" s="123">
        <v>538.37336219999997</v>
      </c>
      <c r="G117" s="123">
        <v>269.07142696</v>
      </c>
      <c r="H117" s="123">
        <v>203.60806574</v>
      </c>
      <c r="I117" s="123">
        <v>2.9494545599999999</v>
      </c>
      <c r="J117" s="123">
        <v>48.492219740000003</v>
      </c>
      <c r="K117" s="123">
        <v>152.16639144000001</v>
      </c>
      <c r="L117" s="123">
        <v>1186.9400583700001</v>
      </c>
      <c r="M117" s="123">
        <v>167.94084396</v>
      </c>
      <c r="N117" s="123">
        <v>2.4181606699999998</v>
      </c>
      <c r="O117" s="123">
        <v>18.774376830000001</v>
      </c>
      <c r="P117" s="123">
        <v>146.74830646000001</v>
      </c>
      <c r="Q117" s="123">
        <v>1018.99921441</v>
      </c>
      <c r="R117" s="123">
        <v>6.2862157300000003</v>
      </c>
      <c r="S117" s="123">
        <v>113.33672489</v>
      </c>
      <c r="T117" s="123">
        <v>899.37627379000003</v>
      </c>
      <c r="U117" s="123">
        <v>102.61037899</v>
      </c>
      <c r="V117" s="123">
        <v>837.51637474999995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2">
        <v>43800</v>
      </c>
      <c r="B118" s="123">
        <v>3423.8531823500002</v>
      </c>
      <c r="C118" s="123">
        <v>2157.2434727700002</v>
      </c>
      <c r="D118" s="123">
        <v>1963.1495855200001</v>
      </c>
      <c r="E118" s="123">
        <v>1152.6725575099999</v>
      </c>
      <c r="F118" s="123">
        <v>542.55394557</v>
      </c>
      <c r="G118" s="123">
        <v>267.92308243999997</v>
      </c>
      <c r="H118" s="123">
        <v>194.09388724999999</v>
      </c>
      <c r="I118" s="123">
        <v>2.9100047600000001</v>
      </c>
      <c r="J118" s="123">
        <v>47.357799530000001</v>
      </c>
      <c r="K118" s="123">
        <v>143.82608296000001</v>
      </c>
      <c r="L118" s="123">
        <v>1160.9804450199999</v>
      </c>
      <c r="M118" s="123">
        <v>166.26499440000001</v>
      </c>
      <c r="N118" s="123">
        <v>2.4181606699999998</v>
      </c>
      <c r="O118" s="123">
        <v>18.632578930000001</v>
      </c>
      <c r="P118" s="123">
        <v>145.21425479999999</v>
      </c>
      <c r="Q118" s="123">
        <v>994.71545061999996</v>
      </c>
      <c r="R118" s="123">
        <v>6.2298149900000004</v>
      </c>
      <c r="S118" s="123">
        <v>110.94758382000001</v>
      </c>
      <c r="T118" s="123">
        <v>877.53805180999996</v>
      </c>
      <c r="U118" s="123">
        <v>105.62926456</v>
      </c>
      <c r="V118" s="123">
        <v>779.35474079000005</v>
      </c>
      <c r="W118" s="123"/>
      <c r="X118" s="123"/>
      <c r="Y118" s="123"/>
      <c r="Z118" s="123"/>
      <c r="AA118" s="123"/>
      <c r="AB118" s="123"/>
    </row>
    <row r="119" spans="1:28" hidden="1" outlineLevel="1">
      <c r="A119" s="12">
        <v>43831</v>
      </c>
      <c r="B119" s="123">
        <v>3484.3452030600001</v>
      </c>
      <c r="C119" s="123">
        <v>2175.47588404</v>
      </c>
      <c r="D119" s="123">
        <v>1973.68192774</v>
      </c>
      <c r="E119" s="123">
        <v>1165.3801706300001</v>
      </c>
      <c r="F119" s="123">
        <v>549.59260642000004</v>
      </c>
      <c r="G119" s="123">
        <v>258.70915069</v>
      </c>
      <c r="H119" s="123">
        <v>201.79395629999999</v>
      </c>
      <c r="I119" s="123">
        <v>3.0628913899999999</v>
      </c>
      <c r="J119" s="123">
        <v>49.747634400000003</v>
      </c>
      <c r="K119" s="123">
        <v>148.98343051000001</v>
      </c>
      <c r="L119" s="123">
        <v>1201.32515311</v>
      </c>
      <c r="M119" s="123">
        <v>162.51167369999999</v>
      </c>
      <c r="N119" s="123">
        <v>2.4181606699999998</v>
      </c>
      <c r="O119" s="123">
        <v>19.202080810000002</v>
      </c>
      <c r="P119" s="123">
        <v>140.89143222000001</v>
      </c>
      <c r="Q119" s="123">
        <v>1038.8134794099999</v>
      </c>
      <c r="R119" s="123">
        <v>6.5910121699999999</v>
      </c>
      <c r="S119" s="123">
        <v>116.54950286</v>
      </c>
      <c r="T119" s="123">
        <v>915.67296438000005</v>
      </c>
      <c r="U119" s="123">
        <v>107.54416591</v>
      </c>
      <c r="V119" s="123">
        <v>1059.57350896</v>
      </c>
      <c r="W119" s="123"/>
      <c r="X119" s="123"/>
      <c r="Y119" s="123"/>
      <c r="Z119" s="123"/>
      <c r="AA119" s="123"/>
      <c r="AB119" s="123"/>
    </row>
    <row r="120" spans="1:28" hidden="1" outlineLevel="1">
      <c r="A120" s="12">
        <v>43862</v>
      </c>
      <c r="B120" s="123">
        <v>3519.05829997</v>
      </c>
      <c r="C120" s="123">
        <v>2212.2173096199999</v>
      </c>
      <c r="D120" s="123">
        <v>2001.4998052399999</v>
      </c>
      <c r="E120" s="123">
        <v>1185.9987364199999</v>
      </c>
      <c r="F120" s="123">
        <v>553.94527123</v>
      </c>
      <c r="G120" s="123">
        <v>261.55579759</v>
      </c>
      <c r="H120" s="123">
        <v>210.71750438000001</v>
      </c>
      <c r="I120" s="123">
        <v>3.04960203</v>
      </c>
      <c r="J120" s="123">
        <v>48.969699540000001</v>
      </c>
      <c r="K120" s="123">
        <v>158.69820281</v>
      </c>
      <c r="L120" s="123">
        <v>1193.3623547499999</v>
      </c>
      <c r="M120" s="123">
        <v>161.77736655999999</v>
      </c>
      <c r="N120" s="123">
        <v>2.4181606699999998</v>
      </c>
      <c r="O120" s="123">
        <v>19.263375379999999</v>
      </c>
      <c r="P120" s="123">
        <v>140.09583051000001</v>
      </c>
      <c r="Q120" s="123">
        <v>1031.5849881900001</v>
      </c>
      <c r="R120" s="123">
        <v>6.5300912799999997</v>
      </c>
      <c r="S120" s="123">
        <v>114.79099005</v>
      </c>
      <c r="T120" s="123">
        <v>910.26390686000002</v>
      </c>
      <c r="U120" s="123">
        <v>113.4786356</v>
      </c>
      <c r="V120" s="123">
        <v>1082.4590122699999</v>
      </c>
      <c r="W120" s="123"/>
      <c r="X120" s="123"/>
      <c r="Y120" s="123"/>
      <c r="Z120" s="123"/>
      <c r="AA120" s="123"/>
      <c r="AB120" s="123"/>
    </row>
    <row r="121" spans="1:28" hidden="1" outlineLevel="1">
      <c r="A121" s="12">
        <v>43891</v>
      </c>
      <c r="B121" s="123">
        <v>3713.37487048</v>
      </c>
      <c r="C121" s="123">
        <v>2253.0671656300001</v>
      </c>
      <c r="D121" s="123">
        <v>2013.2066189899999</v>
      </c>
      <c r="E121" s="123">
        <v>1208.1649797600001</v>
      </c>
      <c r="F121" s="123">
        <v>551.89057177999996</v>
      </c>
      <c r="G121" s="123">
        <v>253.15106745</v>
      </c>
      <c r="H121" s="123">
        <v>239.86054664</v>
      </c>
      <c r="I121" s="123">
        <v>3.4669810700000001</v>
      </c>
      <c r="J121" s="123">
        <v>55.761576470000001</v>
      </c>
      <c r="K121" s="123">
        <v>180.6319891</v>
      </c>
      <c r="L121" s="123">
        <v>1337.3701395099999</v>
      </c>
      <c r="M121" s="123">
        <v>161.01914117000001</v>
      </c>
      <c r="N121" s="123">
        <v>2.4181606699999998</v>
      </c>
      <c r="O121" s="123">
        <v>19.076157980000001</v>
      </c>
      <c r="P121" s="123">
        <v>139.52482251999999</v>
      </c>
      <c r="Q121" s="123">
        <v>1176.3509983399999</v>
      </c>
      <c r="R121" s="123">
        <v>7.5011089000000002</v>
      </c>
      <c r="S121" s="123">
        <v>131.25653797999999</v>
      </c>
      <c r="T121" s="123">
        <v>1037.5933514599999</v>
      </c>
      <c r="U121" s="123">
        <v>122.93756534000001</v>
      </c>
      <c r="V121" s="123">
        <v>1286.15270648</v>
      </c>
      <c r="W121" s="123"/>
      <c r="X121" s="123"/>
      <c r="Y121" s="123"/>
      <c r="Z121" s="123"/>
      <c r="AA121" s="123"/>
      <c r="AB121" s="123"/>
    </row>
    <row r="122" spans="1:28" hidden="1" outlineLevel="1">
      <c r="A122" s="12">
        <v>43922</v>
      </c>
      <c r="B122" s="123">
        <v>3597.0935164399998</v>
      </c>
      <c r="C122" s="123">
        <v>2192.82771108</v>
      </c>
      <c r="D122" s="123">
        <v>1963.3216813900001</v>
      </c>
      <c r="E122" s="123">
        <v>1160.20606131</v>
      </c>
      <c r="F122" s="123">
        <v>539.32606396000006</v>
      </c>
      <c r="G122" s="123">
        <v>263.78955611999999</v>
      </c>
      <c r="H122" s="123">
        <v>229.50602968999999</v>
      </c>
      <c r="I122" s="123">
        <v>3.2141998300000001</v>
      </c>
      <c r="J122" s="123">
        <v>53.366234480000003</v>
      </c>
      <c r="K122" s="123">
        <v>172.92559538</v>
      </c>
      <c r="L122" s="123">
        <v>1289.1591968299999</v>
      </c>
      <c r="M122" s="123">
        <v>158.97847844</v>
      </c>
      <c r="N122" s="123">
        <v>2.4181606699999998</v>
      </c>
      <c r="O122" s="123">
        <v>18.68767712</v>
      </c>
      <c r="P122" s="123">
        <v>137.87264064999999</v>
      </c>
      <c r="Q122" s="123">
        <v>1130.18071839</v>
      </c>
      <c r="R122" s="123">
        <v>7.2471949499999999</v>
      </c>
      <c r="S122" s="123">
        <v>125.87618069</v>
      </c>
      <c r="T122" s="123">
        <v>997.05734274999998</v>
      </c>
      <c r="U122" s="123">
        <v>115.10660853</v>
      </c>
      <c r="V122" s="123">
        <v>1242.12394296</v>
      </c>
      <c r="W122" s="123"/>
      <c r="X122" s="123"/>
      <c r="Y122" s="123"/>
      <c r="Z122" s="123"/>
      <c r="AA122" s="123"/>
      <c r="AB122" s="123"/>
    </row>
    <row r="123" spans="1:28" hidden="1" outlineLevel="1">
      <c r="A123" s="12">
        <v>43952</v>
      </c>
      <c r="B123" s="123">
        <v>3595.4326039799998</v>
      </c>
      <c r="C123" s="123">
        <v>2196.8935992199999</v>
      </c>
      <c r="D123" s="123">
        <v>1969.07775868</v>
      </c>
      <c r="E123" s="123">
        <v>1174.61929704</v>
      </c>
      <c r="F123" s="123">
        <v>544.83239229000003</v>
      </c>
      <c r="G123" s="123">
        <v>249.62606934999999</v>
      </c>
      <c r="H123" s="123">
        <v>227.81584054000001</v>
      </c>
      <c r="I123" s="123">
        <v>3.2344975900000001</v>
      </c>
      <c r="J123" s="123">
        <v>53.337108460000003</v>
      </c>
      <c r="K123" s="123">
        <v>171.24423449</v>
      </c>
      <c r="L123" s="123">
        <v>1288.68591444</v>
      </c>
      <c r="M123" s="123">
        <v>158.36916578</v>
      </c>
      <c r="N123" s="123">
        <v>2.4181606699999998</v>
      </c>
      <c r="O123" s="123">
        <v>18.272051179999998</v>
      </c>
      <c r="P123" s="123">
        <v>137.67895393000001</v>
      </c>
      <c r="Q123" s="123">
        <v>1130.31674866</v>
      </c>
      <c r="R123" s="123">
        <v>7.2682306800000003</v>
      </c>
      <c r="S123" s="123">
        <v>125.72520797999999</v>
      </c>
      <c r="T123" s="123">
        <v>997.32330999999999</v>
      </c>
      <c r="U123" s="123">
        <v>109.85309032000001</v>
      </c>
      <c r="V123" s="123">
        <v>1239.1769136099999</v>
      </c>
      <c r="W123" s="123"/>
      <c r="X123" s="123"/>
      <c r="Y123" s="123"/>
      <c r="Z123" s="123"/>
      <c r="AA123" s="123"/>
      <c r="AB123" s="123"/>
    </row>
    <row r="124" spans="1:28" hidden="1" outlineLevel="1">
      <c r="A124" s="12">
        <v>43983</v>
      </c>
      <c r="B124" s="123">
        <v>3578.8379681500001</v>
      </c>
      <c r="C124" s="123">
        <v>2190.5643074300001</v>
      </c>
      <c r="D124" s="123">
        <v>1964.63213092</v>
      </c>
      <c r="E124" s="123">
        <v>1167.7261606</v>
      </c>
      <c r="F124" s="123">
        <v>549.42076538000003</v>
      </c>
      <c r="G124" s="123">
        <v>247.48520493999999</v>
      </c>
      <c r="H124" s="123">
        <v>225.93217651000001</v>
      </c>
      <c r="I124" s="123">
        <v>3.01130231</v>
      </c>
      <c r="J124" s="123">
        <v>53.039448309999997</v>
      </c>
      <c r="K124" s="123">
        <v>169.88142589</v>
      </c>
      <c r="L124" s="123">
        <v>1282.33940358</v>
      </c>
      <c r="M124" s="123">
        <v>158.95284083000001</v>
      </c>
      <c r="N124" s="123">
        <v>3.1840344799999998</v>
      </c>
      <c r="O124" s="123">
        <v>17.251227360000001</v>
      </c>
      <c r="P124" s="123">
        <v>138.51757899</v>
      </c>
      <c r="Q124" s="123">
        <v>1123.3865627499999</v>
      </c>
      <c r="R124" s="123">
        <v>7.2438952600000004</v>
      </c>
      <c r="S124" s="123">
        <v>124.80858489000001</v>
      </c>
      <c r="T124" s="123">
        <v>991.33408259999999</v>
      </c>
      <c r="U124" s="123">
        <v>105.93425714</v>
      </c>
      <c r="V124" s="123">
        <v>990.52278582999998</v>
      </c>
      <c r="W124" s="123"/>
      <c r="X124" s="123"/>
      <c r="Y124" s="123"/>
      <c r="Z124" s="123"/>
      <c r="AA124" s="123"/>
      <c r="AB124" s="123"/>
    </row>
    <row r="125" spans="1:28" hidden="1" outlineLevel="1">
      <c r="A125" s="12">
        <v>44013</v>
      </c>
      <c r="B125" s="123">
        <v>3644.5899700499999</v>
      </c>
      <c r="C125" s="123">
        <v>2206.4809586800002</v>
      </c>
      <c r="D125" s="123">
        <v>1972.1081468899999</v>
      </c>
      <c r="E125" s="123">
        <v>1171.2981019900001</v>
      </c>
      <c r="F125" s="123">
        <v>553.18719108000005</v>
      </c>
      <c r="G125" s="123">
        <v>247.62285381999999</v>
      </c>
      <c r="H125" s="123">
        <v>234.37281178999999</v>
      </c>
      <c r="I125" s="123">
        <v>3.1384813199999999</v>
      </c>
      <c r="J125" s="123">
        <v>54.646588530000002</v>
      </c>
      <c r="K125" s="123">
        <v>176.58774194</v>
      </c>
      <c r="L125" s="123">
        <v>1328.60452659</v>
      </c>
      <c r="M125" s="123">
        <v>158.13814933</v>
      </c>
      <c r="N125" s="123">
        <v>2.4181606699999998</v>
      </c>
      <c r="O125" s="123">
        <v>16.107767219999999</v>
      </c>
      <c r="P125" s="123">
        <v>139.61222144000001</v>
      </c>
      <c r="Q125" s="123">
        <v>1170.4663772599999</v>
      </c>
      <c r="R125" s="123">
        <v>7.5508343399999998</v>
      </c>
      <c r="S125" s="123">
        <v>130.04349843</v>
      </c>
      <c r="T125" s="123">
        <v>1032.87204449</v>
      </c>
      <c r="U125" s="123">
        <v>109.50448478</v>
      </c>
      <c r="V125" s="123">
        <v>1272.8563345800001</v>
      </c>
      <c r="W125" s="123"/>
      <c r="X125" s="123"/>
      <c r="Y125" s="123"/>
      <c r="Z125" s="123"/>
      <c r="AA125" s="123"/>
      <c r="AB125" s="123"/>
    </row>
    <row r="126" spans="1:28" hidden="1" outlineLevel="1">
      <c r="A126" s="12">
        <v>44044</v>
      </c>
      <c r="B126" s="123">
        <v>3677.5589889500002</v>
      </c>
      <c r="C126" s="123">
        <v>2238.13942013</v>
      </c>
      <c r="D126" s="123">
        <v>2005.43953665</v>
      </c>
      <c r="E126" s="123">
        <v>1194.3519247300001</v>
      </c>
      <c r="F126" s="123">
        <v>563.15409638999995</v>
      </c>
      <c r="G126" s="123">
        <v>247.93351552999999</v>
      </c>
      <c r="H126" s="123">
        <v>232.69988348000001</v>
      </c>
      <c r="I126" s="123">
        <v>3.1222773400000001</v>
      </c>
      <c r="J126" s="123">
        <v>54.315405169999998</v>
      </c>
      <c r="K126" s="123">
        <v>175.26220097000001</v>
      </c>
      <c r="L126" s="123">
        <v>1320.32099214</v>
      </c>
      <c r="M126" s="123">
        <v>157.00171434000001</v>
      </c>
      <c r="N126" s="123">
        <v>0</v>
      </c>
      <c r="O126" s="123">
        <v>15.72616558</v>
      </c>
      <c r="P126" s="123">
        <v>141.27554875999999</v>
      </c>
      <c r="Q126" s="123">
        <v>1163.3192778</v>
      </c>
      <c r="R126" s="123">
        <v>7.5276176599999998</v>
      </c>
      <c r="S126" s="123">
        <v>129.26820641</v>
      </c>
      <c r="T126" s="123">
        <v>1026.52345373</v>
      </c>
      <c r="U126" s="123">
        <v>119.09857667999999</v>
      </c>
      <c r="V126" s="123">
        <v>1258.2904094099999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2">
        <v>44075</v>
      </c>
      <c r="B127" s="123">
        <v>3667.7443407599999</v>
      </c>
      <c r="C127" s="123">
        <v>2189.1586074100001</v>
      </c>
      <c r="D127" s="123">
        <v>1954.44688952</v>
      </c>
      <c r="E127" s="123">
        <v>1144.0478658300001</v>
      </c>
      <c r="F127" s="123">
        <v>563.53173244000004</v>
      </c>
      <c r="G127" s="123">
        <v>246.86729124999999</v>
      </c>
      <c r="H127" s="123">
        <v>234.71171788999999</v>
      </c>
      <c r="I127" s="123">
        <v>3.03228293</v>
      </c>
      <c r="J127" s="123">
        <v>55.284186589999997</v>
      </c>
      <c r="K127" s="123">
        <v>176.39524836999999</v>
      </c>
      <c r="L127" s="123">
        <v>1354.3079982899999</v>
      </c>
      <c r="M127" s="123">
        <v>159.11209686999999</v>
      </c>
      <c r="N127" s="123">
        <v>0</v>
      </c>
      <c r="O127" s="123">
        <v>15.419813400000001</v>
      </c>
      <c r="P127" s="123">
        <v>143.69228347000001</v>
      </c>
      <c r="Q127" s="123">
        <v>1195.1959014199999</v>
      </c>
      <c r="R127" s="123">
        <v>7.7884979599999999</v>
      </c>
      <c r="S127" s="123">
        <v>132.8286865</v>
      </c>
      <c r="T127" s="123">
        <v>1054.5787169600001</v>
      </c>
      <c r="U127" s="123">
        <v>124.27773506</v>
      </c>
      <c r="V127" s="123">
        <v>1285.5040286000001</v>
      </c>
      <c r="W127" s="123"/>
      <c r="X127" s="123"/>
      <c r="Y127" s="123"/>
      <c r="Z127" s="123"/>
      <c r="AA127" s="123"/>
      <c r="AB127" s="123"/>
    </row>
    <row r="128" spans="1:28" hidden="1" outlineLevel="1">
      <c r="A128" s="12">
        <v>44105</v>
      </c>
      <c r="B128" s="123">
        <v>3534.9829961099999</v>
      </c>
      <c r="C128" s="123">
        <v>2156.4531321099998</v>
      </c>
      <c r="D128" s="123">
        <v>1955.89806957</v>
      </c>
      <c r="E128" s="123">
        <v>1140.5304193899999</v>
      </c>
      <c r="F128" s="123">
        <v>566.50741320999998</v>
      </c>
      <c r="G128" s="123">
        <v>248.86023696999999</v>
      </c>
      <c r="H128" s="123">
        <v>200.55506253999999</v>
      </c>
      <c r="I128" s="123">
        <v>3.0335093299999998</v>
      </c>
      <c r="J128" s="123">
        <v>29.226151909999999</v>
      </c>
      <c r="K128" s="123">
        <v>168.29540130000001</v>
      </c>
      <c r="L128" s="123">
        <v>1255.38438391</v>
      </c>
      <c r="M128" s="123">
        <v>160.82650949999999</v>
      </c>
      <c r="N128" s="123">
        <v>0</v>
      </c>
      <c r="O128" s="123">
        <v>16.046969239999999</v>
      </c>
      <c r="P128" s="123">
        <v>144.77954026</v>
      </c>
      <c r="Q128" s="123">
        <v>1094.5578744100001</v>
      </c>
      <c r="R128" s="123">
        <v>7.8420136500000002</v>
      </c>
      <c r="S128" s="123">
        <v>107.95977893</v>
      </c>
      <c r="T128" s="123">
        <v>978.75608182999997</v>
      </c>
      <c r="U128" s="123">
        <v>123.14548009000001</v>
      </c>
      <c r="V128" s="123">
        <v>1244.3724982399999</v>
      </c>
      <c r="W128" s="123"/>
      <c r="X128" s="123"/>
      <c r="Y128" s="123"/>
      <c r="Z128" s="123"/>
      <c r="AA128" s="123"/>
      <c r="AB128" s="123"/>
    </row>
    <row r="129" spans="1:28" hidden="1" outlineLevel="1">
      <c r="A129" s="12">
        <v>44136</v>
      </c>
      <c r="B129" s="123">
        <v>3439.40871001</v>
      </c>
      <c r="C129" s="123">
        <v>2163.3764305099999</v>
      </c>
      <c r="D129" s="123">
        <v>1962.8981385899999</v>
      </c>
      <c r="E129" s="123">
        <v>1150.5427804799999</v>
      </c>
      <c r="F129" s="123">
        <v>569.89198118000002</v>
      </c>
      <c r="G129" s="123">
        <v>242.46337693000001</v>
      </c>
      <c r="H129" s="123">
        <v>200.47829192</v>
      </c>
      <c r="I129" s="123">
        <v>3.03880522</v>
      </c>
      <c r="J129" s="123">
        <v>29.241702579999998</v>
      </c>
      <c r="K129" s="123">
        <v>168.19778411999999</v>
      </c>
      <c r="L129" s="123">
        <v>1143.7986108</v>
      </c>
      <c r="M129" s="123">
        <v>158.10695394000001</v>
      </c>
      <c r="N129" s="123">
        <v>0</v>
      </c>
      <c r="O129" s="123">
        <v>15.256073069999999</v>
      </c>
      <c r="P129" s="123">
        <v>142.85088087</v>
      </c>
      <c r="Q129" s="123">
        <v>985.69165685999997</v>
      </c>
      <c r="R129" s="123">
        <v>7.8858453300000004</v>
      </c>
      <c r="S129" s="123">
        <v>108.30272564000001</v>
      </c>
      <c r="T129" s="123">
        <v>869.50308588999997</v>
      </c>
      <c r="U129" s="123">
        <v>132.23366870000001</v>
      </c>
      <c r="V129" s="123">
        <v>1237.0292700499999</v>
      </c>
      <c r="W129" s="123"/>
      <c r="X129" s="123"/>
      <c r="Y129" s="123"/>
      <c r="Z129" s="123"/>
      <c r="AA129" s="123"/>
      <c r="AB129" s="123"/>
    </row>
    <row r="130" spans="1:28" hidden="1" outlineLevel="1">
      <c r="A130" s="12">
        <v>44166</v>
      </c>
      <c r="B130" s="123">
        <v>3324.75304263</v>
      </c>
      <c r="C130" s="123">
        <v>2089.00560799</v>
      </c>
      <c r="D130" s="123">
        <v>1939.0969059700001</v>
      </c>
      <c r="E130" s="123">
        <v>1128.6402667699999</v>
      </c>
      <c r="F130" s="123">
        <v>565.90221534</v>
      </c>
      <c r="G130" s="123">
        <v>244.55442386000001</v>
      </c>
      <c r="H130" s="123">
        <v>149.90870201999999</v>
      </c>
      <c r="I130" s="123">
        <v>3.0092086299999998</v>
      </c>
      <c r="J130" s="123">
        <v>11.811275240000001</v>
      </c>
      <c r="K130" s="123">
        <v>135.08821814999999</v>
      </c>
      <c r="L130" s="123">
        <v>1075.5624558100001</v>
      </c>
      <c r="M130" s="123">
        <v>152.81639526999999</v>
      </c>
      <c r="N130" s="123">
        <v>0</v>
      </c>
      <c r="O130" s="123">
        <v>14.324359640000001</v>
      </c>
      <c r="P130" s="123">
        <v>138.49203563</v>
      </c>
      <c r="Q130" s="123">
        <v>922.74606054000003</v>
      </c>
      <c r="R130" s="123">
        <v>7.8687957300000004</v>
      </c>
      <c r="S130" s="123">
        <v>107.94667161</v>
      </c>
      <c r="T130" s="123">
        <v>806.93059319999998</v>
      </c>
      <c r="U130" s="123">
        <v>160.18497883000001</v>
      </c>
      <c r="V130" s="123">
        <v>1222.8978720099999</v>
      </c>
      <c r="W130" s="123"/>
      <c r="X130" s="123"/>
      <c r="Y130" s="123"/>
      <c r="Z130" s="123"/>
      <c r="AA130" s="123"/>
      <c r="AB130" s="123"/>
    </row>
    <row r="131" spans="1:28" hidden="1" outlineLevel="1">
      <c r="A131" s="12">
        <v>44197</v>
      </c>
      <c r="B131" s="123">
        <v>3331.9825119000002</v>
      </c>
      <c r="C131" s="123">
        <v>2098.5092521400002</v>
      </c>
      <c r="D131" s="123">
        <v>1949.4995382100001</v>
      </c>
      <c r="E131" s="123">
        <v>1134.9514208200001</v>
      </c>
      <c r="F131" s="123">
        <v>570.56330767999998</v>
      </c>
      <c r="G131" s="123">
        <v>243.98480971000001</v>
      </c>
      <c r="H131" s="123">
        <v>149.00971393</v>
      </c>
      <c r="I131" s="123">
        <v>3.0009209999999999</v>
      </c>
      <c r="J131" s="123">
        <v>11.761881499999999</v>
      </c>
      <c r="K131" s="123">
        <v>134.24691143000001</v>
      </c>
      <c r="L131" s="123">
        <v>1071.3208862399999</v>
      </c>
      <c r="M131" s="123">
        <v>153.36276199</v>
      </c>
      <c r="N131" s="123">
        <v>0</v>
      </c>
      <c r="O131" s="123">
        <v>13.80077217</v>
      </c>
      <c r="P131" s="123">
        <v>139.56198982000001</v>
      </c>
      <c r="Q131" s="123">
        <v>917.95812424999997</v>
      </c>
      <c r="R131" s="123">
        <v>7.8825042099999996</v>
      </c>
      <c r="S131" s="123">
        <v>107.43376757</v>
      </c>
      <c r="T131" s="123">
        <v>802.64185247</v>
      </c>
      <c r="U131" s="123">
        <v>162.15237352</v>
      </c>
      <c r="V131" s="123">
        <v>1218.5926613700001</v>
      </c>
      <c r="W131" s="123"/>
      <c r="X131" s="123"/>
      <c r="Y131" s="123"/>
      <c r="Z131" s="123"/>
      <c r="AA131" s="123"/>
      <c r="AB131" s="123"/>
    </row>
    <row r="132" spans="1:28" hidden="1" outlineLevel="1">
      <c r="A132" s="12">
        <v>44228</v>
      </c>
      <c r="B132" s="123">
        <v>3338.1307649</v>
      </c>
      <c r="C132" s="123">
        <v>2111.3252261799998</v>
      </c>
      <c r="D132" s="123">
        <v>1964.3676366300001</v>
      </c>
      <c r="E132" s="123">
        <v>1139.36197113</v>
      </c>
      <c r="F132" s="123">
        <v>575.62438910000003</v>
      </c>
      <c r="G132" s="123">
        <v>249.38127639999999</v>
      </c>
      <c r="H132" s="123">
        <v>146.95758954999999</v>
      </c>
      <c r="I132" s="123">
        <v>2.9632894599999999</v>
      </c>
      <c r="J132" s="123">
        <v>11.659291380000001</v>
      </c>
      <c r="K132" s="123">
        <v>132.33500871000001</v>
      </c>
      <c r="L132" s="123">
        <v>1058.6910688999999</v>
      </c>
      <c r="M132" s="123">
        <v>153.09789835999999</v>
      </c>
      <c r="N132" s="123">
        <v>0</v>
      </c>
      <c r="O132" s="123">
        <v>13.94936328</v>
      </c>
      <c r="P132" s="123">
        <v>139.14853507999999</v>
      </c>
      <c r="Q132" s="123">
        <v>905.59317053999996</v>
      </c>
      <c r="R132" s="123">
        <v>7.8416392300000002</v>
      </c>
      <c r="S132" s="123">
        <v>106.56751339</v>
      </c>
      <c r="T132" s="123">
        <v>791.18401791999997</v>
      </c>
      <c r="U132" s="123">
        <v>168.11446982000001</v>
      </c>
      <c r="V132" s="123">
        <v>1114.4937743800001</v>
      </c>
      <c r="W132" s="123"/>
      <c r="X132" s="123"/>
      <c r="Y132" s="123"/>
      <c r="Z132" s="123"/>
      <c r="AA132" s="123"/>
      <c r="AB132" s="123"/>
    </row>
    <row r="133" spans="1:28" hidden="1" outlineLevel="1">
      <c r="A133" s="12">
        <v>44256</v>
      </c>
      <c r="B133" s="123">
        <v>3369.4794146200002</v>
      </c>
      <c r="C133" s="123">
        <v>2128.4983530099998</v>
      </c>
      <c r="D133" s="123">
        <v>1983.7643707699999</v>
      </c>
      <c r="E133" s="123">
        <v>1155.48255193</v>
      </c>
      <c r="F133" s="123">
        <v>580.01979472000005</v>
      </c>
      <c r="G133" s="123">
        <v>248.26202412000001</v>
      </c>
      <c r="H133" s="123">
        <v>144.73398223999999</v>
      </c>
      <c r="I133" s="123">
        <v>2.9619314800000001</v>
      </c>
      <c r="J133" s="123">
        <v>11.604316150000001</v>
      </c>
      <c r="K133" s="123">
        <v>130.16773461</v>
      </c>
      <c r="L133" s="123">
        <v>1057.7404732800001</v>
      </c>
      <c r="M133" s="123">
        <v>158.74655494999999</v>
      </c>
      <c r="N133" s="123">
        <v>0</v>
      </c>
      <c r="O133" s="123">
        <v>14.05100839</v>
      </c>
      <c r="P133" s="123">
        <v>144.69554656</v>
      </c>
      <c r="Q133" s="123">
        <v>898.99391833000004</v>
      </c>
      <c r="R133" s="123">
        <v>7.8644088400000003</v>
      </c>
      <c r="S133" s="123">
        <v>105.66865833</v>
      </c>
      <c r="T133" s="123">
        <v>785.46085115999995</v>
      </c>
      <c r="U133" s="123">
        <v>183.24058833000001</v>
      </c>
      <c r="V133" s="123">
        <v>1109.0562183100001</v>
      </c>
      <c r="W133" s="123"/>
      <c r="X133" s="123"/>
      <c r="Y133" s="123"/>
      <c r="Z133" s="123"/>
      <c r="AA133" s="123"/>
      <c r="AB133" s="123"/>
    </row>
    <row r="134" spans="1:28" hidden="1" outlineLevel="1">
      <c r="A134" s="12">
        <v>44287</v>
      </c>
      <c r="B134" s="123">
        <v>3422.8100594699999</v>
      </c>
      <c r="C134" s="123">
        <v>2175.6512788700002</v>
      </c>
      <c r="D134" s="123">
        <v>2030.5080246800001</v>
      </c>
      <c r="E134" s="123">
        <v>1181.3798852800001</v>
      </c>
      <c r="F134" s="123">
        <v>600.62790164</v>
      </c>
      <c r="G134" s="123">
        <v>248.50023776</v>
      </c>
      <c r="H134" s="123">
        <v>145.14325418999999</v>
      </c>
      <c r="I134" s="123">
        <v>2.9651838399999999</v>
      </c>
      <c r="J134" s="123">
        <v>11.34538794</v>
      </c>
      <c r="K134" s="123">
        <v>130.83268240999999</v>
      </c>
      <c r="L134" s="123">
        <v>1052.99063699</v>
      </c>
      <c r="M134" s="123">
        <v>164.88166906000001</v>
      </c>
      <c r="N134" s="123">
        <v>0</v>
      </c>
      <c r="O134" s="123">
        <v>13.72145085</v>
      </c>
      <c r="P134" s="123">
        <v>151.16021821000001</v>
      </c>
      <c r="Q134" s="123">
        <v>888.10896792999995</v>
      </c>
      <c r="R134" s="123">
        <v>7.8603470800000004</v>
      </c>
      <c r="S134" s="123">
        <v>103.81590978</v>
      </c>
      <c r="T134" s="123">
        <v>776.43271106999998</v>
      </c>
      <c r="U134" s="123">
        <v>194.16814360999999</v>
      </c>
      <c r="V134" s="123">
        <v>1112.9405809899999</v>
      </c>
      <c r="W134" s="123"/>
      <c r="X134" s="123"/>
      <c r="Y134" s="123"/>
      <c r="Z134" s="123"/>
      <c r="AA134" s="123"/>
      <c r="AB134" s="123"/>
    </row>
    <row r="135" spans="1:28" hidden="1" outlineLevel="1">
      <c r="A135" s="12">
        <v>44317</v>
      </c>
      <c r="B135" s="123">
        <v>3461.32964769</v>
      </c>
      <c r="C135" s="123">
        <v>2213.2270578799998</v>
      </c>
      <c r="D135" s="123">
        <v>2069.61565561</v>
      </c>
      <c r="E135" s="123">
        <v>1203.8761741400001</v>
      </c>
      <c r="F135" s="123">
        <v>609.66886365000005</v>
      </c>
      <c r="G135" s="123">
        <v>256.07061782</v>
      </c>
      <c r="H135" s="123">
        <v>143.61140227000001</v>
      </c>
      <c r="I135" s="123">
        <v>2.9345002400000002</v>
      </c>
      <c r="J135" s="123">
        <v>11.142608750000001</v>
      </c>
      <c r="K135" s="123">
        <v>129.53429328000001</v>
      </c>
      <c r="L135" s="123">
        <v>1045.4408327000001</v>
      </c>
      <c r="M135" s="123">
        <v>168.02491617999999</v>
      </c>
      <c r="N135" s="123">
        <v>0</v>
      </c>
      <c r="O135" s="123">
        <v>14.04906832</v>
      </c>
      <c r="P135" s="123">
        <v>153.97584785999999</v>
      </c>
      <c r="Q135" s="123">
        <v>877.41591652</v>
      </c>
      <c r="R135" s="123">
        <v>7.8245337199999998</v>
      </c>
      <c r="S135" s="123">
        <v>102.90132177</v>
      </c>
      <c r="T135" s="123">
        <v>766.69006103000004</v>
      </c>
      <c r="U135" s="123">
        <v>202.66175711</v>
      </c>
      <c r="V135" s="123">
        <v>1112.9446870300001</v>
      </c>
      <c r="W135" s="123"/>
      <c r="X135" s="123"/>
      <c r="Y135" s="123"/>
      <c r="Z135" s="123"/>
      <c r="AA135" s="123"/>
      <c r="AB135" s="123"/>
    </row>
    <row r="136" spans="1:28" hidden="1" outlineLevel="1">
      <c r="A136" s="12">
        <v>44348</v>
      </c>
      <c r="B136" s="123">
        <v>3490.6664321200001</v>
      </c>
      <c r="C136" s="123">
        <v>2241.3951947300002</v>
      </c>
      <c r="D136" s="123">
        <v>2102.83232279</v>
      </c>
      <c r="E136" s="123">
        <v>1236.47589221</v>
      </c>
      <c r="F136" s="123">
        <v>607.70000551999999</v>
      </c>
      <c r="G136" s="123">
        <v>258.65642506</v>
      </c>
      <c r="H136" s="123">
        <v>138.56287194000001</v>
      </c>
      <c r="I136" s="123">
        <v>2.9099538800000002</v>
      </c>
      <c r="J136" s="123">
        <v>10.22170337</v>
      </c>
      <c r="K136" s="123">
        <v>125.43121469</v>
      </c>
      <c r="L136" s="123">
        <v>1038.77367172</v>
      </c>
      <c r="M136" s="123">
        <v>173.12200872</v>
      </c>
      <c r="N136" s="123">
        <v>0</v>
      </c>
      <c r="O136" s="123">
        <v>13.35515685</v>
      </c>
      <c r="P136" s="123">
        <v>159.76685187000001</v>
      </c>
      <c r="Q136" s="123">
        <v>865.65166299999999</v>
      </c>
      <c r="R136" s="123">
        <v>7.7646803699999998</v>
      </c>
      <c r="S136" s="123">
        <v>101.4081381</v>
      </c>
      <c r="T136" s="123">
        <v>756.47884452999995</v>
      </c>
      <c r="U136" s="123">
        <v>210.49756567</v>
      </c>
      <c r="V136" s="123">
        <v>1096.2339434099999</v>
      </c>
      <c r="W136" s="123"/>
      <c r="X136" s="123"/>
      <c r="Y136" s="123"/>
      <c r="Z136" s="123"/>
      <c r="AA136" s="123"/>
      <c r="AB136" s="123"/>
    </row>
    <row r="137" spans="1:28" hidden="1" outlineLevel="1">
      <c r="A137" s="12">
        <v>44378</v>
      </c>
      <c r="B137" s="123">
        <v>3514.23830374</v>
      </c>
      <c r="C137" s="123">
        <v>2281.5691008200001</v>
      </c>
      <c r="D137" s="123">
        <v>2146.44998893</v>
      </c>
      <c r="E137" s="123">
        <v>1257.8563668199999</v>
      </c>
      <c r="F137" s="123">
        <v>621.27397119</v>
      </c>
      <c r="G137" s="123">
        <v>267.31965092000002</v>
      </c>
      <c r="H137" s="123">
        <v>135.11911189</v>
      </c>
      <c r="I137" s="123">
        <v>2.8808571600000001</v>
      </c>
      <c r="J137" s="123">
        <v>10.09195134</v>
      </c>
      <c r="K137" s="123">
        <v>122.14630339</v>
      </c>
      <c r="L137" s="123">
        <v>1015.72301557</v>
      </c>
      <c r="M137" s="123">
        <v>175.84225993999999</v>
      </c>
      <c r="N137" s="123">
        <v>0</v>
      </c>
      <c r="O137" s="123">
        <v>12.41750167</v>
      </c>
      <c r="P137" s="123">
        <v>163.42475827000001</v>
      </c>
      <c r="Q137" s="123">
        <v>839.88075562999995</v>
      </c>
      <c r="R137" s="123">
        <v>7.7150205300000003</v>
      </c>
      <c r="S137" s="123">
        <v>99.044954189999999</v>
      </c>
      <c r="T137" s="123">
        <v>733.12078091000001</v>
      </c>
      <c r="U137" s="123">
        <v>216.94618735</v>
      </c>
      <c r="V137" s="123">
        <v>1092.2387152199999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2">
        <v>44409</v>
      </c>
      <c r="B138" s="123">
        <v>3601.6072952</v>
      </c>
      <c r="C138" s="123">
        <v>2352.0307466499999</v>
      </c>
      <c r="D138" s="123">
        <v>2217.4541072900001</v>
      </c>
      <c r="E138" s="123">
        <v>1300.2214114000001</v>
      </c>
      <c r="F138" s="123">
        <v>647.61486967999997</v>
      </c>
      <c r="G138" s="123">
        <v>269.61782620999998</v>
      </c>
      <c r="H138" s="123">
        <v>134.57663936</v>
      </c>
      <c r="I138" s="123">
        <v>2.8730687800000001</v>
      </c>
      <c r="J138" s="123">
        <v>10.07418668</v>
      </c>
      <c r="K138" s="123">
        <v>121.62938389999999</v>
      </c>
      <c r="L138" s="123">
        <v>1016.74330174</v>
      </c>
      <c r="M138" s="123">
        <v>177.81195577</v>
      </c>
      <c r="N138" s="123">
        <v>0</v>
      </c>
      <c r="O138" s="123">
        <v>12.33506259</v>
      </c>
      <c r="P138" s="123">
        <v>165.47689317999999</v>
      </c>
      <c r="Q138" s="123">
        <v>838.93134597000005</v>
      </c>
      <c r="R138" s="123">
        <v>7.7404380599999998</v>
      </c>
      <c r="S138" s="123">
        <v>98.873399809999995</v>
      </c>
      <c r="T138" s="123">
        <v>732.31750810000005</v>
      </c>
      <c r="U138" s="123">
        <v>232.83324680999999</v>
      </c>
      <c r="V138" s="123">
        <v>1098.43240582</v>
      </c>
      <c r="W138" s="123"/>
      <c r="X138" s="123"/>
      <c r="Y138" s="123"/>
      <c r="Z138" s="123"/>
      <c r="AA138" s="123"/>
      <c r="AB138" s="123"/>
    </row>
    <row r="139" spans="1:28" hidden="1" outlineLevel="1">
      <c r="A139" s="12">
        <v>44440</v>
      </c>
      <c r="B139" s="123">
        <v>3642.4946688700002</v>
      </c>
      <c r="C139" s="123">
        <v>2379.0431070300001</v>
      </c>
      <c r="D139" s="123">
        <v>2248.1276071299999</v>
      </c>
      <c r="E139" s="123">
        <v>1238.64799161</v>
      </c>
      <c r="F139" s="123">
        <v>731.35326028999998</v>
      </c>
      <c r="G139" s="123">
        <v>278.12635523</v>
      </c>
      <c r="H139" s="123">
        <v>130.91549989999999</v>
      </c>
      <c r="I139" s="123">
        <v>0.93470454000000003</v>
      </c>
      <c r="J139" s="123">
        <v>9.9572597399999996</v>
      </c>
      <c r="K139" s="123">
        <v>120.02353562</v>
      </c>
      <c r="L139" s="123">
        <v>1010.12154718</v>
      </c>
      <c r="M139" s="123">
        <v>185.87584448000001</v>
      </c>
      <c r="N139" s="123">
        <v>0.2179924</v>
      </c>
      <c r="O139" s="123">
        <v>16.51544707</v>
      </c>
      <c r="P139" s="123">
        <v>169.14240501</v>
      </c>
      <c r="Q139" s="123">
        <v>824.24570270000004</v>
      </c>
      <c r="R139" s="123">
        <v>7.69021314</v>
      </c>
      <c r="S139" s="123">
        <v>97.684303200000002</v>
      </c>
      <c r="T139" s="123">
        <v>718.87118636000002</v>
      </c>
      <c r="U139" s="123">
        <v>253.33001465999999</v>
      </c>
      <c r="V139" s="123">
        <v>1095.3007993599999</v>
      </c>
      <c r="W139" s="123"/>
      <c r="X139" s="123"/>
      <c r="Y139" s="123"/>
      <c r="Z139" s="123"/>
      <c r="AA139" s="123"/>
      <c r="AB139" s="123"/>
    </row>
    <row r="140" spans="1:28" hidden="1" outlineLevel="1">
      <c r="A140" s="12">
        <v>44470</v>
      </c>
      <c r="B140" s="123">
        <v>3672.7426517700001</v>
      </c>
      <c r="C140" s="123">
        <v>2417.6810981799999</v>
      </c>
      <c r="D140" s="123">
        <v>2293.6103625199999</v>
      </c>
      <c r="E140" s="123">
        <v>1237.76357835</v>
      </c>
      <c r="F140" s="123">
        <v>744.08066221000001</v>
      </c>
      <c r="G140" s="123">
        <v>311.76612196000002</v>
      </c>
      <c r="H140" s="123">
        <v>124.07073566</v>
      </c>
      <c r="I140" s="123">
        <v>0.92529468999999998</v>
      </c>
      <c r="J140" s="123">
        <v>9.8573065999999994</v>
      </c>
      <c r="K140" s="123">
        <v>113.28813436999999</v>
      </c>
      <c r="L140" s="123">
        <v>996.98985059999995</v>
      </c>
      <c r="M140" s="123">
        <v>195.10446365000001</v>
      </c>
      <c r="N140" s="123">
        <v>0.11268640000000001</v>
      </c>
      <c r="O140" s="123">
        <v>16.57403643</v>
      </c>
      <c r="P140" s="123">
        <v>178.41774082000001</v>
      </c>
      <c r="Q140" s="123">
        <v>801.88538695</v>
      </c>
      <c r="R140" s="123">
        <v>7.6504100800000003</v>
      </c>
      <c r="S140" s="123">
        <v>96.697394459999998</v>
      </c>
      <c r="T140" s="123">
        <v>697.53758241000003</v>
      </c>
      <c r="U140" s="123">
        <v>258.07170299000001</v>
      </c>
      <c r="V140" s="123">
        <v>979.57213172000002</v>
      </c>
      <c r="W140" s="123"/>
      <c r="X140" s="123"/>
      <c r="Y140" s="123"/>
      <c r="Z140" s="123"/>
      <c r="AA140" s="123"/>
      <c r="AB140" s="123"/>
    </row>
    <row r="141" spans="1:28" hidden="1" outlineLevel="1">
      <c r="A141" s="12">
        <v>44501</v>
      </c>
      <c r="B141" s="123">
        <v>3766.8095707299999</v>
      </c>
      <c r="C141" s="123">
        <v>2480.7686022500002</v>
      </c>
      <c r="D141" s="123">
        <v>2354.10772533</v>
      </c>
      <c r="E141" s="123">
        <v>1298.8373312199999</v>
      </c>
      <c r="F141" s="123">
        <v>766.52474199999995</v>
      </c>
      <c r="G141" s="123">
        <v>288.74565210999998</v>
      </c>
      <c r="H141" s="123">
        <v>126.66087692000001</v>
      </c>
      <c r="I141" s="123">
        <v>1.01144094</v>
      </c>
      <c r="J141" s="123">
        <v>10.152470129999999</v>
      </c>
      <c r="K141" s="123">
        <v>115.49696585</v>
      </c>
      <c r="L141" s="123">
        <v>1006.02802003</v>
      </c>
      <c r="M141" s="123">
        <v>195.44438346000001</v>
      </c>
      <c r="N141" s="123">
        <v>0</v>
      </c>
      <c r="O141" s="123">
        <v>16.138676350000001</v>
      </c>
      <c r="P141" s="123">
        <v>179.30570710999999</v>
      </c>
      <c r="Q141" s="123">
        <v>810.58363656999995</v>
      </c>
      <c r="R141" s="123">
        <v>7.9290203799999999</v>
      </c>
      <c r="S141" s="123">
        <v>99.495462610000004</v>
      </c>
      <c r="T141" s="123">
        <v>703.15915357999995</v>
      </c>
      <c r="U141" s="123">
        <v>280.01294845000001</v>
      </c>
      <c r="V141" s="123">
        <v>997.79829858000005</v>
      </c>
      <c r="W141" s="123"/>
      <c r="X141" s="123"/>
      <c r="Y141" s="123"/>
      <c r="Z141" s="123"/>
      <c r="AA141" s="123"/>
      <c r="AB141" s="123"/>
    </row>
    <row r="142" spans="1:28" hidden="1" outlineLevel="1">
      <c r="A142" s="12">
        <v>44531</v>
      </c>
      <c r="B142" s="123">
        <v>3792.8327147300001</v>
      </c>
      <c r="C142" s="123">
        <v>2474.55424829</v>
      </c>
      <c r="D142" s="123">
        <v>2358.8681022699998</v>
      </c>
      <c r="E142" s="123">
        <v>1295.43486265</v>
      </c>
      <c r="F142" s="123">
        <v>772.45642494000003</v>
      </c>
      <c r="G142" s="123">
        <v>290.97681468000002</v>
      </c>
      <c r="H142" s="123">
        <v>115.68614602</v>
      </c>
      <c r="I142" s="123">
        <v>0.91768649999999996</v>
      </c>
      <c r="J142" s="123">
        <v>10.15785996</v>
      </c>
      <c r="K142" s="123">
        <v>104.61059956</v>
      </c>
      <c r="L142" s="123">
        <v>1007.51819065</v>
      </c>
      <c r="M142" s="123">
        <v>193.99716276000001</v>
      </c>
      <c r="N142" s="123">
        <v>0</v>
      </c>
      <c r="O142" s="123">
        <v>15.78152865</v>
      </c>
      <c r="P142" s="123">
        <v>178.21563411</v>
      </c>
      <c r="Q142" s="123">
        <v>813.52102789000003</v>
      </c>
      <c r="R142" s="123">
        <v>7.9930191700000002</v>
      </c>
      <c r="S142" s="123">
        <v>99.936908169999995</v>
      </c>
      <c r="T142" s="123">
        <v>705.59110054999996</v>
      </c>
      <c r="U142" s="123">
        <v>310.76027578999998</v>
      </c>
      <c r="V142" s="123">
        <v>838.80584036000005</v>
      </c>
      <c r="W142" s="123"/>
      <c r="X142" s="123"/>
      <c r="Y142" s="123"/>
      <c r="Z142" s="123"/>
      <c r="AA142" s="123"/>
      <c r="AB142" s="123"/>
    </row>
    <row r="143" spans="1:28" hidden="1" outlineLevel="1">
      <c r="A143" s="12">
        <v>44562</v>
      </c>
      <c r="B143" s="123">
        <v>3909.3885177400002</v>
      </c>
      <c r="C143" s="123">
        <v>2533.8878362099999</v>
      </c>
      <c r="D143" s="123">
        <v>2412.1629955200001</v>
      </c>
      <c r="E143" s="123">
        <v>1337.7504303600001</v>
      </c>
      <c r="F143" s="123">
        <v>779.90797957999996</v>
      </c>
      <c r="G143" s="123">
        <v>294.50458558000003</v>
      </c>
      <c r="H143" s="123">
        <v>121.72484068999999</v>
      </c>
      <c r="I143" s="123">
        <v>1.0803077800000001</v>
      </c>
      <c r="J143" s="123">
        <v>10.703887330000001</v>
      </c>
      <c r="K143" s="123">
        <v>109.94064557999999</v>
      </c>
      <c r="L143" s="123">
        <v>1051.86795267</v>
      </c>
      <c r="M143" s="123">
        <v>196.39969174000001</v>
      </c>
      <c r="N143" s="123">
        <v>0</v>
      </c>
      <c r="O143" s="123">
        <v>15.18125392</v>
      </c>
      <c r="P143" s="123">
        <v>181.21843781999999</v>
      </c>
      <c r="Q143" s="123">
        <v>855.46826093000004</v>
      </c>
      <c r="R143" s="123">
        <v>8.4696346600000005</v>
      </c>
      <c r="S143" s="123">
        <v>105.22794987</v>
      </c>
      <c r="T143" s="123">
        <v>741.77067639999996</v>
      </c>
      <c r="U143" s="123">
        <v>323.63272885999999</v>
      </c>
      <c r="V143" s="123">
        <v>876.88682584000003</v>
      </c>
      <c r="W143" s="123"/>
      <c r="X143" s="123"/>
      <c r="Y143" s="123"/>
      <c r="Z143" s="123"/>
      <c r="AA143" s="123"/>
      <c r="AB143" s="123"/>
    </row>
    <row r="144" spans="1:28" hidden="1" outlineLevel="1">
      <c r="A144" s="12">
        <v>44593</v>
      </c>
      <c r="B144" s="123">
        <v>4025.83614403</v>
      </c>
      <c r="C144" s="123">
        <v>2615.2940924300001</v>
      </c>
      <c r="D144" s="123">
        <v>2491.9275428000001</v>
      </c>
      <c r="E144" s="123">
        <v>1400.93257096</v>
      </c>
      <c r="F144" s="123">
        <v>792.85294619000001</v>
      </c>
      <c r="G144" s="123">
        <v>298.14202564999999</v>
      </c>
      <c r="H144" s="123">
        <v>123.36654962999999</v>
      </c>
      <c r="I144" s="123">
        <v>1.0066190699999999</v>
      </c>
      <c r="J144" s="123">
        <v>10.88912129</v>
      </c>
      <c r="K144" s="123">
        <v>111.47080927</v>
      </c>
      <c r="L144" s="123">
        <v>1065.63423388</v>
      </c>
      <c r="M144" s="123">
        <v>196.51934498</v>
      </c>
      <c r="N144" s="123">
        <v>0</v>
      </c>
      <c r="O144" s="123">
        <v>14.59352385</v>
      </c>
      <c r="P144" s="123">
        <v>181.92582113</v>
      </c>
      <c r="Q144" s="123">
        <v>869.11488889999998</v>
      </c>
      <c r="R144" s="123">
        <v>10.60305818</v>
      </c>
      <c r="S144" s="123">
        <v>107.18260734</v>
      </c>
      <c r="T144" s="123">
        <v>751.32922338000003</v>
      </c>
      <c r="U144" s="123">
        <v>344.90781772000003</v>
      </c>
      <c r="V144" s="123">
        <v>890.78565778999996</v>
      </c>
      <c r="W144" s="123"/>
      <c r="X144" s="123"/>
      <c r="Y144" s="123"/>
      <c r="Z144" s="123"/>
      <c r="AA144" s="123"/>
      <c r="AB144" s="123"/>
    </row>
    <row r="145" spans="1:28" hidden="1" outlineLevel="1">
      <c r="A145" s="12">
        <v>44621</v>
      </c>
      <c r="B145" s="123">
        <v>3967.6880347699998</v>
      </c>
      <c r="C145" s="123">
        <v>2569.2366355499998</v>
      </c>
      <c r="D145" s="123">
        <v>2446.1622847600001</v>
      </c>
      <c r="E145" s="123">
        <v>1366.57356607</v>
      </c>
      <c r="F145" s="123">
        <v>781.77772289999996</v>
      </c>
      <c r="G145" s="123">
        <v>297.81099578999999</v>
      </c>
      <c r="H145" s="123">
        <v>123.07435079</v>
      </c>
      <c r="I145" s="123">
        <v>1.10650699</v>
      </c>
      <c r="J145" s="123">
        <v>10.87621304</v>
      </c>
      <c r="K145" s="123">
        <v>111.09163076</v>
      </c>
      <c r="L145" s="123">
        <v>1057.6449711</v>
      </c>
      <c r="M145" s="123">
        <v>194.58530339999999</v>
      </c>
      <c r="N145" s="123">
        <v>0</v>
      </c>
      <c r="O145" s="123">
        <v>14.200564229999999</v>
      </c>
      <c r="P145" s="123">
        <v>180.38473916999999</v>
      </c>
      <c r="Q145" s="123">
        <v>863.05966769999998</v>
      </c>
      <c r="R145" s="123">
        <v>10.63900954</v>
      </c>
      <c r="S145" s="123">
        <v>107.41998957</v>
      </c>
      <c r="T145" s="123">
        <v>745.00066859000003</v>
      </c>
      <c r="U145" s="123">
        <v>340.80642812000002</v>
      </c>
      <c r="V145" s="123">
        <v>884.60818570000004</v>
      </c>
      <c r="W145" s="123"/>
      <c r="X145" s="123"/>
      <c r="Y145" s="123"/>
      <c r="Z145" s="123"/>
      <c r="AA145" s="123"/>
      <c r="AB145" s="123"/>
    </row>
    <row r="146" spans="1:28" hidden="1" outlineLevel="1">
      <c r="A146" s="12">
        <v>44652</v>
      </c>
      <c r="B146" s="123">
        <v>3933.23607537</v>
      </c>
      <c r="C146" s="123">
        <v>2542.4242778100001</v>
      </c>
      <c r="D146" s="123">
        <v>2420.2470690700002</v>
      </c>
      <c r="E146" s="123">
        <v>1379.9524750400001</v>
      </c>
      <c r="F146" s="123">
        <v>745.08255721</v>
      </c>
      <c r="G146" s="123">
        <v>295.21203681999998</v>
      </c>
      <c r="H146" s="123">
        <v>122.17720874</v>
      </c>
      <c r="I146" s="123">
        <v>1.01254456</v>
      </c>
      <c r="J146" s="123">
        <v>10.835749610000001</v>
      </c>
      <c r="K146" s="123">
        <v>110.32891456999999</v>
      </c>
      <c r="L146" s="123">
        <v>1050.7921401399999</v>
      </c>
      <c r="M146" s="123">
        <v>194.10470885999999</v>
      </c>
      <c r="N146" s="123">
        <v>0</v>
      </c>
      <c r="O146" s="123">
        <v>14.10962911</v>
      </c>
      <c r="P146" s="123">
        <v>179.99507975</v>
      </c>
      <c r="Q146" s="123">
        <v>856.68743128000006</v>
      </c>
      <c r="R146" s="123">
        <v>10.673788050000001</v>
      </c>
      <c r="S146" s="123">
        <v>106.70641827</v>
      </c>
      <c r="T146" s="123">
        <v>739.30722495999999</v>
      </c>
      <c r="U146" s="123">
        <v>340.01965741999999</v>
      </c>
      <c r="V146" s="123">
        <v>833.71425997999995</v>
      </c>
      <c r="W146" s="123"/>
      <c r="X146" s="123"/>
      <c r="Y146" s="123"/>
      <c r="Z146" s="123"/>
      <c r="AA146" s="123"/>
      <c r="AB146" s="123"/>
    </row>
    <row r="147" spans="1:28" hidden="1" outlineLevel="1">
      <c r="A147" s="12">
        <v>44682</v>
      </c>
      <c r="B147" s="123">
        <v>3949.0739198699998</v>
      </c>
      <c r="C147" s="123">
        <v>2526.5728960699998</v>
      </c>
      <c r="D147" s="123">
        <v>2404.7731416500001</v>
      </c>
      <c r="E147" s="123">
        <v>1369.1657484899999</v>
      </c>
      <c r="F147" s="123">
        <v>749.59472905999996</v>
      </c>
      <c r="G147" s="123">
        <v>286.01266409999999</v>
      </c>
      <c r="H147" s="123">
        <v>121.79975442</v>
      </c>
      <c r="I147" s="123">
        <v>1.0328394999999999</v>
      </c>
      <c r="J147" s="123">
        <v>10.853143749999999</v>
      </c>
      <c r="K147" s="123">
        <v>109.91377117</v>
      </c>
      <c r="L147" s="123">
        <v>1051.29376269</v>
      </c>
      <c r="M147" s="123">
        <v>191.79032304</v>
      </c>
      <c r="N147" s="123">
        <v>0</v>
      </c>
      <c r="O147" s="123">
        <v>13.81722705</v>
      </c>
      <c r="P147" s="123">
        <v>177.97309598999999</v>
      </c>
      <c r="Q147" s="123">
        <v>859.50343965000002</v>
      </c>
      <c r="R147" s="123">
        <v>10.71117523</v>
      </c>
      <c r="S147" s="123">
        <v>107.01450018</v>
      </c>
      <c r="T147" s="123">
        <v>741.77776424000001</v>
      </c>
      <c r="U147" s="123">
        <v>371.20726110999999</v>
      </c>
      <c r="V147" s="123">
        <v>862.02746262999995</v>
      </c>
      <c r="W147" s="123"/>
      <c r="X147" s="123"/>
      <c r="Y147" s="123"/>
      <c r="Z147" s="123"/>
      <c r="AA147" s="123"/>
      <c r="AB147" s="123"/>
    </row>
    <row r="148" spans="1:28" hidden="1" outlineLevel="1">
      <c r="A148" s="12">
        <v>44713</v>
      </c>
      <c r="B148" s="123">
        <v>3888.6799906199999</v>
      </c>
      <c r="C148" s="123">
        <v>2563.0062408099998</v>
      </c>
      <c r="D148" s="123">
        <v>2390.8251783800001</v>
      </c>
      <c r="E148" s="123">
        <v>1268.55049461</v>
      </c>
      <c r="F148" s="123">
        <v>759.08608929000002</v>
      </c>
      <c r="G148" s="123">
        <v>363.18859448000001</v>
      </c>
      <c r="H148" s="123">
        <v>172.18106243</v>
      </c>
      <c r="I148" s="123">
        <v>1.0271398700000001</v>
      </c>
      <c r="J148" s="123">
        <v>12.85067847</v>
      </c>
      <c r="K148" s="123">
        <v>158.30324408999999</v>
      </c>
      <c r="L148" s="123">
        <v>931.75092586000005</v>
      </c>
      <c r="M148" s="123">
        <v>138.15219113000001</v>
      </c>
      <c r="N148" s="123">
        <v>0</v>
      </c>
      <c r="O148" s="123">
        <v>12.65641422</v>
      </c>
      <c r="P148" s="123">
        <v>125.49577691</v>
      </c>
      <c r="Q148" s="123">
        <v>793.59873473000005</v>
      </c>
      <c r="R148" s="123">
        <v>10.74587213</v>
      </c>
      <c r="S148" s="123">
        <v>104.92911178</v>
      </c>
      <c r="T148" s="123">
        <v>677.92375082000001</v>
      </c>
      <c r="U148" s="123">
        <v>393.92282395000001</v>
      </c>
      <c r="V148" s="123">
        <v>841.82924722999996</v>
      </c>
      <c r="W148" s="123"/>
      <c r="X148" s="123"/>
      <c r="Y148" s="123"/>
      <c r="Z148" s="123"/>
      <c r="AA148" s="123"/>
      <c r="AB148" s="123"/>
    </row>
    <row r="149" spans="1:28" hidden="1" outlineLevel="1">
      <c r="A149" s="12">
        <v>44743</v>
      </c>
      <c r="B149" s="123">
        <v>4066.1267930099998</v>
      </c>
      <c r="C149" s="123">
        <v>2498.9414793699998</v>
      </c>
      <c r="D149" s="123">
        <v>2312.7245896200002</v>
      </c>
      <c r="E149" s="123">
        <v>1289.2617395</v>
      </c>
      <c r="F149" s="123">
        <v>736.90684626999996</v>
      </c>
      <c r="G149" s="123">
        <v>286.55600385000002</v>
      </c>
      <c r="H149" s="123">
        <v>186.21688975000001</v>
      </c>
      <c r="I149" s="123">
        <v>12.345940929999999</v>
      </c>
      <c r="J149" s="123">
        <v>13.7161095</v>
      </c>
      <c r="K149" s="123">
        <v>160.15483932000001</v>
      </c>
      <c r="L149" s="123">
        <v>1181.13704585</v>
      </c>
      <c r="M149" s="123">
        <v>181.83226804</v>
      </c>
      <c r="N149" s="123">
        <v>0</v>
      </c>
      <c r="O149" s="123">
        <v>12.627284209999999</v>
      </c>
      <c r="P149" s="123">
        <v>169.20498383</v>
      </c>
      <c r="Q149" s="123">
        <v>999.30477781000002</v>
      </c>
      <c r="R149" s="123">
        <v>2.45470824</v>
      </c>
      <c r="S149" s="123">
        <v>132.92583472000001</v>
      </c>
      <c r="T149" s="123">
        <v>863.92423484999995</v>
      </c>
      <c r="U149" s="123">
        <v>386.04826779000001</v>
      </c>
      <c r="V149" s="123">
        <v>1034.6530879100001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2">
        <v>44774</v>
      </c>
      <c r="B150" s="123">
        <v>4043.3770115299999</v>
      </c>
      <c r="C150" s="123">
        <v>2474.3548287499998</v>
      </c>
      <c r="D150" s="123">
        <v>2295.2730032899999</v>
      </c>
      <c r="E150" s="123">
        <v>1298.96328625</v>
      </c>
      <c r="F150" s="123">
        <v>719.88417195</v>
      </c>
      <c r="G150" s="123">
        <v>276.42554509000001</v>
      </c>
      <c r="H150" s="123">
        <v>179.08182546</v>
      </c>
      <c r="I150" s="123">
        <v>12.38670626</v>
      </c>
      <c r="J150" s="123">
        <v>13.71680098</v>
      </c>
      <c r="K150" s="123">
        <v>152.97831822000001</v>
      </c>
      <c r="L150" s="123">
        <v>1185.3872053800001</v>
      </c>
      <c r="M150" s="123">
        <v>180.02139885</v>
      </c>
      <c r="N150" s="123">
        <v>0</v>
      </c>
      <c r="O150" s="123">
        <v>12.15956843</v>
      </c>
      <c r="P150" s="123">
        <v>167.86183041999999</v>
      </c>
      <c r="Q150" s="123">
        <v>1005.36580653</v>
      </c>
      <c r="R150" s="123">
        <v>2.45470824</v>
      </c>
      <c r="S150" s="123">
        <v>132.80057123</v>
      </c>
      <c r="T150" s="123">
        <v>870.11052705999998</v>
      </c>
      <c r="U150" s="123">
        <v>383.63497740000003</v>
      </c>
      <c r="V150" s="123">
        <v>1040.9147889200001</v>
      </c>
      <c r="W150" s="123"/>
      <c r="X150" s="123"/>
      <c r="Y150" s="123"/>
      <c r="Z150" s="123"/>
      <c r="AA150" s="123"/>
      <c r="AB150" s="123"/>
    </row>
    <row r="151" spans="1:28" hidden="1" outlineLevel="1">
      <c r="A151" s="12">
        <v>44805</v>
      </c>
      <c r="B151" s="123">
        <v>3986.06694969</v>
      </c>
      <c r="C151" s="123">
        <v>2436.25023289</v>
      </c>
      <c r="D151" s="123">
        <v>2264.5036796700001</v>
      </c>
      <c r="E151" s="123">
        <v>1289.3557661100001</v>
      </c>
      <c r="F151" s="123">
        <v>703.63764248999996</v>
      </c>
      <c r="G151" s="123">
        <v>271.51027106999999</v>
      </c>
      <c r="H151" s="123">
        <v>171.74655322000001</v>
      </c>
      <c r="I151" s="123">
        <v>12.49056025</v>
      </c>
      <c r="J151" s="123">
        <v>13.660684699999999</v>
      </c>
      <c r="K151" s="123">
        <v>145.59530827</v>
      </c>
      <c r="L151" s="123">
        <v>1173.1473844899999</v>
      </c>
      <c r="M151" s="123">
        <v>180.07194676</v>
      </c>
      <c r="N151" s="123">
        <v>0</v>
      </c>
      <c r="O151" s="123">
        <v>11.80458528</v>
      </c>
      <c r="P151" s="123">
        <v>168.26736148000001</v>
      </c>
      <c r="Q151" s="123">
        <v>993.07543772999998</v>
      </c>
      <c r="R151" s="123">
        <v>2.45470824</v>
      </c>
      <c r="S151" s="123">
        <v>132.57192448000001</v>
      </c>
      <c r="T151" s="123">
        <v>858.04880501000002</v>
      </c>
      <c r="U151" s="123">
        <v>376.66933231000002</v>
      </c>
      <c r="V151" s="123">
        <v>1031.72980659</v>
      </c>
      <c r="W151" s="123"/>
      <c r="X151" s="123"/>
      <c r="Y151" s="123"/>
      <c r="Z151" s="123"/>
      <c r="AA151" s="123"/>
      <c r="AB151" s="123"/>
    </row>
    <row r="152" spans="1:28" hidden="1" outlineLevel="1">
      <c r="A152" s="12">
        <v>44835</v>
      </c>
      <c r="B152" s="123">
        <v>3941.8638280499999</v>
      </c>
      <c r="C152" s="123">
        <v>2401.6170616200002</v>
      </c>
      <c r="D152" s="123">
        <v>2230.6654942300001</v>
      </c>
      <c r="E152" s="123">
        <v>1279.5580943699999</v>
      </c>
      <c r="F152" s="123">
        <v>682.55054765</v>
      </c>
      <c r="G152" s="123">
        <v>268.55685220999999</v>
      </c>
      <c r="H152" s="123">
        <v>170.95156739000001</v>
      </c>
      <c r="I152" s="123">
        <v>12.44802331</v>
      </c>
      <c r="J152" s="123">
        <v>13.680392449999999</v>
      </c>
      <c r="K152" s="123">
        <v>144.82315163000001</v>
      </c>
      <c r="L152" s="123">
        <v>1166.6568470899999</v>
      </c>
      <c r="M152" s="123">
        <v>177.56927777999999</v>
      </c>
      <c r="N152" s="123">
        <v>0</v>
      </c>
      <c r="O152" s="123">
        <v>11.507239630000001</v>
      </c>
      <c r="P152" s="123">
        <v>166.06203815000001</v>
      </c>
      <c r="Q152" s="123">
        <v>989.08756931000005</v>
      </c>
      <c r="R152" s="123">
        <v>0</v>
      </c>
      <c r="S152" s="123">
        <v>132.8883261</v>
      </c>
      <c r="T152" s="123">
        <v>856.19924320999996</v>
      </c>
      <c r="U152" s="123">
        <v>373.58991933999999</v>
      </c>
      <c r="V152" s="123">
        <v>1034.09235986</v>
      </c>
      <c r="W152" s="123"/>
      <c r="X152" s="123"/>
      <c r="Y152" s="123"/>
      <c r="Z152" s="123"/>
      <c r="AA152" s="123"/>
      <c r="AB152" s="123"/>
    </row>
    <row r="153" spans="1:28" hidden="1" outlineLevel="1">
      <c r="A153" s="12">
        <v>44866</v>
      </c>
      <c r="B153" s="123">
        <v>3958.8851184</v>
      </c>
      <c r="C153" s="123">
        <v>2409.08243864</v>
      </c>
      <c r="D153" s="123">
        <v>2237.81464865</v>
      </c>
      <c r="E153" s="123">
        <v>1295.7794153699999</v>
      </c>
      <c r="F153" s="123">
        <v>675.49023657999999</v>
      </c>
      <c r="G153" s="123">
        <v>266.54499670000001</v>
      </c>
      <c r="H153" s="123">
        <v>171.26778999000001</v>
      </c>
      <c r="I153" s="123">
        <v>12.48606114</v>
      </c>
      <c r="J153" s="123">
        <v>13.71458355</v>
      </c>
      <c r="K153" s="123">
        <v>145.06714529999999</v>
      </c>
      <c r="L153" s="123">
        <v>1178.3684329600001</v>
      </c>
      <c r="M153" s="123">
        <v>183.22226219999999</v>
      </c>
      <c r="N153" s="123">
        <v>0</v>
      </c>
      <c r="O153" s="123">
        <v>11.507381179999999</v>
      </c>
      <c r="P153" s="123">
        <v>171.71488102000001</v>
      </c>
      <c r="Q153" s="123">
        <v>995.14617076000002</v>
      </c>
      <c r="R153" s="123">
        <v>2.5605604300000002</v>
      </c>
      <c r="S153" s="123">
        <v>133.45921132000001</v>
      </c>
      <c r="T153" s="123">
        <v>859.12639901</v>
      </c>
      <c r="U153" s="123">
        <v>371.43424679999998</v>
      </c>
      <c r="V153" s="123">
        <v>1037.4306796799999</v>
      </c>
      <c r="W153" s="123"/>
      <c r="X153" s="123"/>
      <c r="Y153" s="123"/>
      <c r="Z153" s="123"/>
      <c r="AA153" s="123"/>
      <c r="AB153" s="123"/>
    </row>
    <row r="154" spans="1:28" hidden="1" outlineLevel="1">
      <c r="A154" s="12">
        <v>44896</v>
      </c>
      <c r="B154" s="123">
        <v>3017.2041104</v>
      </c>
      <c r="C154" s="123">
        <v>2314.1774494000001</v>
      </c>
      <c r="D154" s="123">
        <v>2152.3210428000002</v>
      </c>
      <c r="E154" s="123">
        <v>1239.59113589</v>
      </c>
      <c r="F154" s="123">
        <v>647.13892390000001</v>
      </c>
      <c r="G154" s="123">
        <v>265.59098301</v>
      </c>
      <c r="H154" s="123">
        <v>161.85640660000001</v>
      </c>
      <c r="I154" s="123">
        <v>12.52132535</v>
      </c>
      <c r="J154" s="123">
        <v>13.73791336</v>
      </c>
      <c r="K154" s="123">
        <v>135.59716789000001</v>
      </c>
      <c r="L154" s="123">
        <v>327.01410779000003</v>
      </c>
      <c r="M154" s="123">
        <v>180.86285900999999</v>
      </c>
      <c r="N154" s="123">
        <v>0</v>
      </c>
      <c r="O154" s="123">
        <v>11.12467537</v>
      </c>
      <c r="P154" s="123">
        <v>169.73818363999999</v>
      </c>
      <c r="Q154" s="123">
        <v>146.15124878</v>
      </c>
      <c r="R154" s="123">
        <v>2.5605604300000002</v>
      </c>
      <c r="S154" s="123">
        <v>28.40128898</v>
      </c>
      <c r="T154" s="123">
        <v>115.18939937</v>
      </c>
      <c r="U154" s="123">
        <v>376.01255321000002</v>
      </c>
      <c r="V154" s="123">
        <v>492.89082438000003</v>
      </c>
      <c r="W154" s="123"/>
      <c r="X154" s="123"/>
      <c r="Y154" s="123"/>
      <c r="Z154" s="123"/>
      <c r="AA154" s="123"/>
      <c r="AB154" s="123"/>
    </row>
    <row r="155" spans="1:28" hidden="1" outlineLevel="1">
      <c r="A155" s="12">
        <v>44927</v>
      </c>
      <c r="B155" s="123">
        <v>3047.6194188700001</v>
      </c>
      <c r="C155" s="123">
        <v>2322.54985566</v>
      </c>
      <c r="D155" s="123">
        <v>2161.0630234999999</v>
      </c>
      <c r="E155" s="123">
        <v>1265.3592609699999</v>
      </c>
      <c r="F155" s="123">
        <v>643.61783246000005</v>
      </c>
      <c r="G155" s="123">
        <v>252.08593006999999</v>
      </c>
      <c r="H155" s="123">
        <v>161.48683216000001</v>
      </c>
      <c r="I155" s="123">
        <v>12.558956050000001</v>
      </c>
      <c r="J155" s="123">
        <v>13.759321659999999</v>
      </c>
      <c r="K155" s="123">
        <v>135.16855444999999</v>
      </c>
      <c r="L155" s="123">
        <v>335.84949984000002</v>
      </c>
      <c r="M155" s="123">
        <v>190.20147890999999</v>
      </c>
      <c r="N155" s="123">
        <v>0</v>
      </c>
      <c r="O155" s="123">
        <v>10.75608929</v>
      </c>
      <c r="P155" s="123">
        <v>179.44538961999999</v>
      </c>
      <c r="Q155" s="123">
        <v>145.64802093</v>
      </c>
      <c r="R155" s="123">
        <v>0</v>
      </c>
      <c r="S155" s="123">
        <v>28.73454903</v>
      </c>
      <c r="T155" s="123">
        <v>116.9134719</v>
      </c>
      <c r="U155" s="123">
        <v>389.22006336999999</v>
      </c>
      <c r="V155" s="123">
        <v>509.59467024000003</v>
      </c>
      <c r="W155" s="123"/>
      <c r="X155" s="123"/>
      <c r="Y155" s="123"/>
      <c r="Z155" s="123"/>
      <c r="AA155" s="123"/>
      <c r="AB155" s="123"/>
    </row>
    <row r="156" spans="1:28" hidden="1" outlineLevel="1">
      <c r="A156" s="12">
        <v>44958</v>
      </c>
      <c r="B156" s="123">
        <v>3045.6408551099998</v>
      </c>
      <c r="C156" s="123">
        <v>2323.1849269499999</v>
      </c>
      <c r="D156" s="123">
        <v>2168.2059634699999</v>
      </c>
      <c r="E156" s="123">
        <v>1278.63718513</v>
      </c>
      <c r="F156" s="123">
        <v>641.14746259000003</v>
      </c>
      <c r="G156" s="123">
        <v>248.42131574999999</v>
      </c>
      <c r="H156" s="123">
        <v>154.97896348</v>
      </c>
      <c r="I156" s="123">
        <v>6.8254273100000002</v>
      </c>
      <c r="J156" s="123">
        <v>13.73381485</v>
      </c>
      <c r="K156" s="123">
        <v>134.41972132000001</v>
      </c>
      <c r="L156" s="123">
        <v>326.04708682</v>
      </c>
      <c r="M156" s="123">
        <v>189.47629251000001</v>
      </c>
      <c r="N156" s="123">
        <v>0</v>
      </c>
      <c r="O156" s="123">
        <v>10.440115130000001</v>
      </c>
      <c r="P156" s="123">
        <v>179.03617738</v>
      </c>
      <c r="Q156" s="123">
        <v>136.57079431</v>
      </c>
      <c r="R156" s="123">
        <v>0</v>
      </c>
      <c r="S156" s="123">
        <v>28.731224220000001</v>
      </c>
      <c r="T156" s="123">
        <v>107.83957009</v>
      </c>
      <c r="U156" s="123">
        <v>396.40884133999998</v>
      </c>
      <c r="V156" s="123">
        <v>505.21199825000002</v>
      </c>
      <c r="W156" s="123"/>
      <c r="X156" s="123"/>
      <c r="Y156" s="123"/>
      <c r="Z156" s="123"/>
      <c r="AA156" s="123"/>
      <c r="AB156" s="123"/>
    </row>
    <row r="157" spans="1:28" hidden="1" outlineLevel="1">
      <c r="A157" s="12">
        <v>44986</v>
      </c>
      <c r="B157" s="123">
        <v>3086.0892310999998</v>
      </c>
      <c r="C157" s="123">
        <v>2359.4736975000001</v>
      </c>
      <c r="D157" s="123">
        <v>2206.4467282000001</v>
      </c>
      <c r="E157" s="123">
        <v>1327.33945348</v>
      </c>
      <c r="F157" s="123">
        <v>637.45838713000001</v>
      </c>
      <c r="G157" s="123">
        <v>241.64888758999999</v>
      </c>
      <c r="H157" s="123">
        <v>153.02696929999999</v>
      </c>
      <c r="I157" s="123">
        <v>6.8277805699999998</v>
      </c>
      <c r="J157" s="123">
        <v>13.760060129999999</v>
      </c>
      <c r="K157" s="123">
        <v>132.4391286</v>
      </c>
      <c r="L157" s="123">
        <v>325.07317522</v>
      </c>
      <c r="M157" s="123">
        <v>188.57765434000001</v>
      </c>
      <c r="N157" s="123">
        <v>0</v>
      </c>
      <c r="O157" s="123">
        <v>10.07872586</v>
      </c>
      <c r="P157" s="123">
        <v>178.49892847999999</v>
      </c>
      <c r="Q157" s="123">
        <v>136.49552087999999</v>
      </c>
      <c r="R157" s="123">
        <v>0</v>
      </c>
      <c r="S157" s="123">
        <v>28.72852984</v>
      </c>
      <c r="T157" s="123">
        <v>107.76699103999999</v>
      </c>
      <c r="U157" s="123">
        <v>401.54235838</v>
      </c>
      <c r="V157" s="123">
        <v>503.15443637999999</v>
      </c>
      <c r="W157" s="123"/>
      <c r="X157" s="123"/>
      <c r="Y157" s="123"/>
      <c r="Z157" s="123"/>
      <c r="AA157" s="123"/>
      <c r="AB157" s="123"/>
    </row>
    <row r="158" spans="1:28" hidden="1" outlineLevel="1">
      <c r="A158" s="12">
        <v>45017</v>
      </c>
      <c r="B158" s="123">
        <v>3099.6264274599998</v>
      </c>
      <c r="C158" s="123">
        <v>2377.9811750200001</v>
      </c>
      <c r="D158" s="123">
        <v>2225.0915874000002</v>
      </c>
      <c r="E158" s="123">
        <v>1350.1067574399999</v>
      </c>
      <c r="F158" s="123">
        <v>639.15973539000004</v>
      </c>
      <c r="G158" s="123">
        <v>235.82509457</v>
      </c>
      <c r="H158" s="123">
        <v>152.88958761999999</v>
      </c>
      <c r="I158" s="123">
        <v>6.8564079099999997</v>
      </c>
      <c r="J158" s="123">
        <v>13.674925719999999</v>
      </c>
      <c r="K158" s="123">
        <v>132.35825399000001</v>
      </c>
      <c r="L158" s="123">
        <v>323.38960000999998</v>
      </c>
      <c r="M158" s="123">
        <v>188.98397623</v>
      </c>
      <c r="N158" s="123">
        <v>0</v>
      </c>
      <c r="O158" s="123">
        <v>9.7345262199999993</v>
      </c>
      <c r="P158" s="123">
        <v>179.24945001</v>
      </c>
      <c r="Q158" s="123">
        <v>134.40562378000001</v>
      </c>
      <c r="R158" s="123">
        <v>0</v>
      </c>
      <c r="S158" s="123">
        <v>28.725518050000002</v>
      </c>
      <c r="T158" s="123">
        <v>105.68010572999999</v>
      </c>
      <c r="U158" s="123">
        <v>398.25565243</v>
      </c>
      <c r="V158" s="123">
        <v>502.97627464999999</v>
      </c>
      <c r="W158" s="123"/>
      <c r="X158" s="123"/>
      <c r="Y158" s="123"/>
      <c r="Z158" s="123"/>
      <c r="AA158" s="123"/>
      <c r="AB158" s="123"/>
    </row>
    <row r="159" spans="1:28" hidden="1" outlineLevel="1">
      <c r="A159" s="12">
        <v>45047</v>
      </c>
      <c r="B159" s="123">
        <v>3160.61799952</v>
      </c>
      <c r="C159" s="123">
        <v>2443.1532839900001</v>
      </c>
      <c r="D159" s="123">
        <v>2291.0312714500001</v>
      </c>
      <c r="E159" s="123">
        <v>1406.10634235</v>
      </c>
      <c r="F159" s="123">
        <v>653.68665387999999</v>
      </c>
      <c r="G159" s="123">
        <v>231.23827521999999</v>
      </c>
      <c r="H159" s="123">
        <v>152.12201253999999</v>
      </c>
      <c r="I159" s="123">
        <v>6.8776572299999996</v>
      </c>
      <c r="J159" s="123">
        <v>13.654021800000001</v>
      </c>
      <c r="K159" s="123">
        <v>131.59033350999999</v>
      </c>
      <c r="L159" s="123">
        <v>318.83462125</v>
      </c>
      <c r="M159" s="123">
        <v>190.42444993999999</v>
      </c>
      <c r="N159" s="123">
        <v>0</v>
      </c>
      <c r="O159" s="123">
        <v>9.2685661600000007</v>
      </c>
      <c r="P159" s="123">
        <v>181.15588378000001</v>
      </c>
      <c r="Q159" s="123">
        <v>128.41017131000001</v>
      </c>
      <c r="R159" s="123">
        <v>0</v>
      </c>
      <c r="S159" s="123">
        <v>28.72121027</v>
      </c>
      <c r="T159" s="123">
        <v>99.688961039999995</v>
      </c>
      <c r="U159" s="123">
        <v>398.63009427999998</v>
      </c>
      <c r="V159" s="123">
        <v>505.62836779999998</v>
      </c>
      <c r="W159" s="123"/>
      <c r="X159" s="123"/>
      <c r="Y159" s="123"/>
      <c r="Z159" s="123"/>
      <c r="AA159" s="123"/>
      <c r="AB159" s="123"/>
    </row>
    <row r="160" spans="1:28" hidden="1" outlineLevel="1">
      <c r="A160" s="12">
        <v>45078</v>
      </c>
      <c r="B160" s="123">
        <v>3178.9914397900002</v>
      </c>
      <c r="C160" s="123">
        <v>2441.41188994</v>
      </c>
      <c r="D160" s="123">
        <v>2296.2274605799998</v>
      </c>
      <c r="E160" s="123">
        <v>1414.04858302</v>
      </c>
      <c r="F160" s="123">
        <v>657.00561432999996</v>
      </c>
      <c r="G160" s="123">
        <v>225.17326323</v>
      </c>
      <c r="H160" s="123">
        <v>145.18442936</v>
      </c>
      <c r="I160" s="123">
        <v>1.24974495</v>
      </c>
      <c r="J160" s="123">
        <v>13.44846487</v>
      </c>
      <c r="K160" s="123">
        <v>130.48621954000001</v>
      </c>
      <c r="L160" s="123">
        <v>318.77081086999999</v>
      </c>
      <c r="M160" s="123">
        <v>192.38508974999999</v>
      </c>
      <c r="N160" s="123">
        <v>0</v>
      </c>
      <c r="O160" s="123">
        <v>8.9674172799999994</v>
      </c>
      <c r="P160" s="123">
        <v>183.41767247000001</v>
      </c>
      <c r="Q160" s="123">
        <v>126.38572112</v>
      </c>
      <c r="R160" s="123">
        <v>0</v>
      </c>
      <c r="S160" s="123">
        <v>28.715433900000001</v>
      </c>
      <c r="T160" s="123">
        <v>97.670287220000006</v>
      </c>
      <c r="U160" s="123">
        <v>418.80873897999999</v>
      </c>
      <c r="V160" s="123">
        <v>498.10003866</v>
      </c>
      <c r="W160" s="123"/>
      <c r="X160" s="123"/>
      <c r="Y160" s="123"/>
      <c r="Z160" s="123"/>
      <c r="AA160" s="123"/>
      <c r="AB160" s="123"/>
    </row>
    <row r="161" spans="1:28" hidden="1" outlineLevel="1">
      <c r="A161" s="12">
        <v>45108</v>
      </c>
      <c r="B161" s="123">
        <v>3219.9590111699999</v>
      </c>
      <c r="C161" s="123">
        <v>2476.2931061899999</v>
      </c>
      <c r="D161" s="123">
        <v>2331.1070815100002</v>
      </c>
      <c r="E161" s="123">
        <v>1450.5210616100001</v>
      </c>
      <c r="F161" s="123">
        <v>658.56328919999999</v>
      </c>
      <c r="G161" s="123">
        <v>222.02273070000001</v>
      </c>
      <c r="H161" s="123">
        <v>145.18602468</v>
      </c>
      <c r="I161" s="123">
        <v>1.2551071600000001</v>
      </c>
      <c r="J161" s="123">
        <v>13.3730121</v>
      </c>
      <c r="K161" s="123">
        <v>130.55790542</v>
      </c>
      <c r="L161" s="123">
        <v>328.53201729</v>
      </c>
      <c r="M161" s="123">
        <v>202.85324747999999</v>
      </c>
      <c r="N161" s="123">
        <v>0</v>
      </c>
      <c r="O161" s="123">
        <v>8.6377494099999996</v>
      </c>
      <c r="P161" s="123">
        <v>194.21549807</v>
      </c>
      <c r="Q161" s="123">
        <v>125.67876981000001</v>
      </c>
      <c r="R161" s="123">
        <v>0</v>
      </c>
      <c r="S161" s="123">
        <v>28.712616659999998</v>
      </c>
      <c r="T161" s="123">
        <v>96.966153149999997</v>
      </c>
      <c r="U161" s="123">
        <v>415.13388768999999</v>
      </c>
      <c r="V161" s="123">
        <v>504.38099925</v>
      </c>
      <c r="W161" s="123"/>
      <c r="X161" s="123"/>
      <c r="Y161" s="123"/>
      <c r="Z161" s="123"/>
      <c r="AA161" s="123"/>
      <c r="AB161" s="123"/>
    </row>
    <row r="162" spans="1:28" hidden="1" outlineLevel="1">
      <c r="A162" s="12">
        <v>45139</v>
      </c>
      <c r="B162" s="123">
        <v>3308.39087316</v>
      </c>
      <c r="C162" s="123">
        <v>2546.7670475800001</v>
      </c>
      <c r="D162" s="123">
        <v>2401.8893733599998</v>
      </c>
      <c r="E162" s="123">
        <v>1519.3146259800001</v>
      </c>
      <c r="F162" s="123">
        <v>665.70430120000003</v>
      </c>
      <c r="G162" s="123">
        <v>216.87044617999999</v>
      </c>
      <c r="H162" s="123">
        <v>144.87767421999999</v>
      </c>
      <c r="I162" s="123">
        <v>1.2503792499999999</v>
      </c>
      <c r="J162" s="123">
        <v>13.265103659999999</v>
      </c>
      <c r="K162" s="123">
        <v>130.36219130999999</v>
      </c>
      <c r="L162" s="123">
        <v>323.89740727999998</v>
      </c>
      <c r="M162" s="123">
        <v>206.43806781999999</v>
      </c>
      <c r="N162" s="123">
        <v>0</v>
      </c>
      <c r="O162" s="123">
        <v>8.3235124200000001</v>
      </c>
      <c r="P162" s="123">
        <v>198.1145554</v>
      </c>
      <c r="Q162" s="123">
        <v>117.45933946</v>
      </c>
      <c r="R162" s="123">
        <v>0</v>
      </c>
      <c r="S162" s="123">
        <v>21.059401810000001</v>
      </c>
      <c r="T162" s="123">
        <v>96.399937649999998</v>
      </c>
      <c r="U162" s="123">
        <v>437.72641829999998</v>
      </c>
      <c r="V162" s="123">
        <v>514.17173448999995</v>
      </c>
      <c r="W162" s="123"/>
      <c r="X162" s="123"/>
      <c r="Y162" s="123"/>
      <c r="Z162" s="123"/>
      <c r="AA162" s="123"/>
      <c r="AB162" s="123"/>
    </row>
    <row r="163" spans="1:28" hidden="1" outlineLevel="1">
      <c r="A163" s="12">
        <v>45170</v>
      </c>
      <c r="B163" s="123">
        <v>3365.4205970500002</v>
      </c>
      <c r="C163" s="123">
        <v>2584.2062686899999</v>
      </c>
      <c r="D163" s="123">
        <v>2439.9144988399999</v>
      </c>
      <c r="E163" s="123">
        <v>1542.9347198200001</v>
      </c>
      <c r="F163" s="123">
        <v>654.17483777999996</v>
      </c>
      <c r="G163" s="123">
        <v>242.80494124000001</v>
      </c>
      <c r="H163" s="123">
        <v>144.29176985000001</v>
      </c>
      <c r="I163" s="123">
        <v>1.24514437</v>
      </c>
      <c r="J163" s="123">
        <v>13.137104839999999</v>
      </c>
      <c r="K163" s="123">
        <v>129.90952064000001</v>
      </c>
      <c r="L163" s="123">
        <v>332.03465148999999</v>
      </c>
      <c r="M163" s="123">
        <v>211.56372267</v>
      </c>
      <c r="N163" s="123">
        <v>0</v>
      </c>
      <c r="O163" s="123">
        <v>8.0466678599999995</v>
      </c>
      <c r="P163" s="123">
        <v>203.51705480999999</v>
      </c>
      <c r="Q163" s="123">
        <v>120.47092882</v>
      </c>
      <c r="R163" s="123">
        <v>0</v>
      </c>
      <c r="S163" s="123">
        <v>21.05635565</v>
      </c>
      <c r="T163" s="123">
        <v>99.414573169999997</v>
      </c>
      <c r="U163" s="123">
        <v>449.17967686999998</v>
      </c>
      <c r="V163" s="123">
        <v>518.18380941999999</v>
      </c>
      <c r="W163" s="123"/>
      <c r="X163" s="123"/>
      <c r="Y163" s="123"/>
      <c r="Z163" s="123"/>
      <c r="AA163" s="123"/>
      <c r="AB163" s="123"/>
    </row>
    <row r="164" spans="1:28" hidden="1" outlineLevel="1">
      <c r="A164" s="12">
        <v>45200</v>
      </c>
      <c r="B164" s="123">
        <v>3453.5005783400002</v>
      </c>
      <c r="C164" s="123">
        <v>2656.3079017</v>
      </c>
      <c r="D164" s="123">
        <v>2512.8706299400001</v>
      </c>
      <c r="E164" s="123">
        <v>1597.13753058</v>
      </c>
      <c r="F164" s="123">
        <v>678.45449426000005</v>
      </c>
      <c r="G164" s="123">
        <v>237.27860509999999</v>
      </c>
      <c r="H164" s="123">
        <v>143.43727175999999</v>
      </c>
      <c r="I164" s="123">
        <v>1.2326939699999999</v>
      </c>
      <c r="J164" s="123">
        <v>12.967906230000001</v>
      </c>
      <c r="K164" s="123">
        <v>129.23667155999999</v>
      </c>
      <c r="L164" s="123">
        <v>350.09934668</v>
      </c>
      <c r="M164" s="123">
        <v>231.13452143000001</v>
      </c>
      <c r="N164" s="123">
        <v>0</v>
      </c>
      <c r="O164" s="123">
        <v>6.9784008799999997</v>
      </c>
      <c r="P164" s="123">
        <v>224.15612055</v>
      </c>
      <c r="Q164" s="123">
        <v>118.96482525</v>
      </c>
      <c r="R164" s="123">
        <v>0</v>
      </c>
      <c r="S164" s="123">
        <v>20.935542770000001</v>
      </c>
      <c r="T164" s="123">
        <v>98.029282480000006</v>
      </c>
      <c r="U164" s="123">
        <v>447.09332996000001</v>
      </c>
      <c r="V164" s="123">
        <v>534.03016449999996</v>
      </c>
      <c r="W164" s="123"/>
      <c r="X164" s="123"/>
      <c r="Y164" s="123"/>
      <c r="Z164" s="123"/>
      <c r="AA164" s="123"/>
      <c r="AB164" s="123"/>
    </row>
    <row r="165" spans="1:28">
      <c r="A165" s="12">
        <v>45231</v>
      </c>
      <c r="B165" s="123">
        <v>3557.4696451300001</v>
      </c>
      <c r="C165" s="123">
        <v>2736.3241174999998</v>
      </c>
      <c r="D165" s="123">
        <v>2596.2649137200001</v>
      </c>
      <c r="E165" s="123">
        <v>1674.4451333899999</v>
      </c>
      <c r="F165" s="123">
        <v>686.83173982999995</v>
      </c>
      <c r="G165" s="123">
        <v>234.98804050000001</v>
      </c>
      <c r="H165" s="123">
        <v>140.05920377999999</v>
      </c>
      <c r="I165" s="123">
        <v>1.3125017299999999</v>
      </c>
      <c r="J165" s="123">
        <v>10.83779135</v>
      </c>
      <c r="K165" s="123">
        <v>127.90891070000001</v>
      </c>
      <c r="L165" s="123">
        <v>369.84403263000002</v>
      </c>
      <c r="M165" s="123">
        <v>251.17402576000001</v>
      </c>
      <c r="N165" s="123">
        <v>0</v>
      </c>
      <c r="O165" s="123">
        <v>6.6614358500000002</v>
      </c>
      <c r="P165" s="123">
        <v>244.51258991</v>
      </c>
      <c r="Q165" s="123">
        <v>118.67000686999999</v>
      </c>
      <c r="R165" s="123">
        <v>0</v>
      </c>
      <c r="S165" s="123">
        <v>20.937980169999999</v>
      </c>
      <c r="T165" s="123">
        <v>97.732026700000006</v>
      </c>
      <c r="U165" s="123">
        <v>451.30149499999999</v>
      </c>
      <c r="V165" s="123">
        <v>550.60418173000005</v>
      </c>
      <c r="W165" s="123"/>
      <c r="X165" s="123"/>
      <c r="Y165" s="123"/>
      <c r="Z165" s="123"/>
      <c r="AA165" s="123"/>
      <c r="AB165" s="123"/>
    </row>
    <row r="166" spans="1:28">
      <c r="A166" s="12">
        <v>45261</v>
      </c>
      <c r="B166" s="123">
        <v>3569.8798322399998</v>
      </c>
      <c r="C166" s="123">
        <v>2688.92393803</v>
      </c>
      <c r="D166" s="123">
        <v>2543.0009216600001</v>
      </c>
      <c r="E166" s="123">
        <v>1631.5643277900001</v>
      </c>
      <c r="F166" s="123">
        <v>683.61617616000001</v>
      </c>
      <c r="G166" s="123">
        <v>227.82041770999999</v>
      </c>
      <c r="H166" s="123">
        <v>145.92301637</v>
      </c>
      <c r="I166" s="123">
        <v>1.2956194400000001</v>
      </c>
      <c r="J166" s="123">
        <v>11.325284160000001</v>
      </c>
      <c r="K166" s="123">
        <v>133.30211277000001</v>
      </c>
      <c r="L166" s="123">
        <v>413.40161597000002</v>
      </c>
      <c r="M166" s="123">
        <v>287.86188400999998</v>
      </c>
      <c r="N166" s="123">
        <v>0</v>
      </c>
      <c r="O166" s="123">
        <v>6.3038517199999999</v>
      </c>
      <c r="P166" s="123">
        <v>281.55803229000003</v>
      </c>
      <c r="Q166" s="123">
        <v>125.53973196</v>
      </c>
      <c r="R166" s="123">
        <v>0</v>
      </c>
      <c r="S166" s="123">
        <v>21.860131460000002</v>
      </c>
      <c r="T166" s="123">
        <v>103.67960050000001</v>
      </c>
      <c r="U166" s="123">
        <v>467.55427823999997</v>
      </c>
      <c r="V166" s="123">
        <v>594.57721079999999</v>
      </c>
      <c r="W166" s="123"/>
      <c r="X166" s="123"/>
      <c r="Y166" s="123"/>
      <c r="Z166" s="123"/>
      <c r="AA166" s="123"/>
      <c r="AB166" s="123"/>
    </row>
    <row r="167" spans="1:28">
      <c r="A167" s="12">
        <v>45292</v>
      </c>
      <c r="B167" s="123">
        <v>3608.5850291199999</v>
      </c>
      <c r="C167" s="123">
        <v>2734.31387464</v>
      </c>
      <c r="D167" s="123">
        <v>2591.7255086999999</v>
      </c>
      <c r="E167" s="123">
        <v>1700.54803739</v>
      </c>
      <c r="F167" s="123">
        <v>670.52924376999999</v>
      </c>
      <c r="G167" s="123">
        <v>220.64822753999999</v>
      </c>
      <c r="H167" s="123">
        <v>142.58836593999999</v>
      </c>
      <c r="I167" s="123">
        <v>1.2964168700000001</v>
      </c>
      <c r="J167" s="123">
        <v>11.26939939</v>
      </c>
      <c r="K167" s="123">
        <v>130.02254968</v>
      </c>
      <c r="L167" s="123">
        <v>418.59037764999999</v>
      </c>
      <c r="M167" s="123">
        <v>296.12165005000003</v>
      </c>
      <c r="N167" s="123">
        <v>0</v>
      </c>
      <c r="O167" s="123">
        <v>6.0837808300000003</v>
      </c>
      <c r="P167" s="123">
        <v>290.03786922</v>
      </c>
      <c r="Q167" s="123">
        <v>122.46872759999999</v>
      </c>
      <c r="R167" s="123">
        <v>0</v>
      </c>
      <c r="S167" s="123">
        <v>21.795080980000002</v>
      </c>
      <c r="T167" s="123">
        <v>100.67364662</v>
      </c>
      <c r="U167" s="123">
        <v>455.68077683000001</v>
      </c>
      <c r="V167" s="123">
        <v>592.71481337</v>
      </c>
      <c r="W167" s="123"/>
      <c r="X167" s="123"/>
      <c r="Y167" s="123"/>
      <c r="Z167" s="123"/>
      <c r="AA167" s="123"/>
      <c r="AB167" s="123"/>
    </row>
    <row r="168" spans="1:28">
      <c r="A168" s="12">
        <v>45323</v>
      </c>
      <c r="B168" s="123">
        <v>3687.4133588</v>
      </c>
      <c r="C168" s="123">
        <v>2781.5611048599999</v>
      </c>
      <c r="D168" s="123">
        <v>2638.63186692</v>
      </c>
      <c r="E168" s="123">
        <v>1742.3980527599999</v>
      </c>
      <c r="F168" s="123">
        <v>678.86112229000003</v>
      </c>
      <c r="G168" s="123">
        <v>217.37269187000001</v>
      </c>
      <c r="H168" s="123">
        <v>142.92923794000001</v>
      </c>
      <c r="I168" s="123">
        <v>1.32210739</v>
      </c>
      <c r="J168" s="123">
        <v>11.35193261</v>
      </c>
      <c r="K168" s="123">
        <v>130.25519793999999</v>
      </c>
      <c r="L168" s="123">
        <v>441.15537587</v>
      </c>
      <c r="M168" s="123">
        <v>318.25355787000001</v>
      </c>
      <c r="N168" s="123">
        <v>0</v>
      </c>
      <c r="O168" s="123">
        <v>5.8265552500000002</v>
      </c>
      <c r="P168" s="123">
        <v>312.42700262</v>
      </c>
      <c r="Q168" s="123">
        <v>122.90181800000001</v>
      </c>
      <c r="R168" s="123">
        <v>0</v>
      </c>
      <c r="S168" s="123">
        <v>21.983537200000001</v>
      </c>
      <c r="T168" s="123">
        <v>100.91828080000001</v>
      </c>
      <c r="U168" s="123">
        <v>464.69687807000003</v>
      </c>
      <c r="V168" s="123">
        <v>608.14191067000002</v>
      </c>
      <c r="W168" s="123"/>
      <c r="X168" s="123"/>
      <c r="Y168" s="123"/>
      <c r="Z168" s="123"/>
      <c r="AA168" s="123"/>
      <c r="AB168" s="123"/>
    </row>
    <row r="169" spans="1:28">
      <c r="A169" s="12">
        <v>45352</v>
      </c>
      <c r="B169" s="123">
        <v>3791.6443170900002</v>
      </c>
      <c r="C169" s="123">
        <v>2850.4834377900002</v>
      </c>
      <c r="D169" s="123">
        <v>2706.8079325799999</v>
      </c>
      <c r="E169" s="123">
        <v>1792.0153903200001</v>
      </c>
      <c r="F169" s="123">
        <v>701.96721148999995</v>
      </c>
      <c r="G169" s="123">
        <v>212.82533076999999</v>
      </c>
      <c r="H169" s="123">
        <v>143.67550521000001</v>
      </c>
      <c r="I169" s="123">
        <v>1.3430648999999999</v>
      </c>
      <c r="J169" s="123">
        <v>11.66004126</v>
      </c>
      <c r="K169" s="123">
        <v>130.67239905</v>
      </c>
      <c r="L169" s="123">
        <v>465.61514349999999</v>
      </c>
      <c r="M169" s="123">
        <v>343.59734247</v>
      </c>
      <c r="N169" s="123">
        <v>0</v>
      </c>
      <c r="O169" s="123">
        <v>5.57340429</v>
      </c>
      <c r="P169" s="123">
        <v>338.02393818000002</v>
      </c>
      <c r="Q169" s="123">
        <v>122.01780103</v>
      </c>
      <c r="R169" s="123">
        <v>0</v>
      </c>
      <c r="S169" s="123">
        <v>21.558772430000001</v>
      </c>
      <c r="T169" s="123">
        <v>100.4590286</v>
      </c>
      <c r="U169" s="123">
        <v>475.54573579999999</v>
      </c>
      <c r="V169" s="123">
        <v>628.57107109000003</v>
      </c>
      <c r="W169" s="123"/>
      <c r="X169" s="123"/>
      <c r="Y169" s="123"/>
      <c r="Z169" s="123"/>
      <c r="AA169" s="123"/>
      <c r="AB169" s="123"/>
    </row>
    <row r="170" spans="1:28">
      <c r="A170" s="12">
        <v>45383</v>
      </c>
      <c r="B170" s="123">
        <v>3905.7160956299999</v>
      </c>
      <c r="C170" s="123">
        <v>2916.19756779</v>
      </c>
      <c r="D170" s="123">
        <v>2771.2444946700002</v>
      </c>
      <c r="E170" s="123">
        <v>1838.7923896899999</v>
      </c>
      <c r="F170" s="123">
        <v>722.89969941000004</v>
      </c>
      <c r="G170" s="123">
        <v>209.55240556999999</v>
      </c>
      <c r="H170" s="123">
        <v>144.95307312</v>
      </c>
      <c r="I170" s="123">
        <v>1.38516865</v>
      </c>
      <c r="J170" s="123">
        <v>11.78423883</v>
      </c>
      <c r="K170" s="123">
        <v>131.78366564000001</v>
      </c>
      <c r="L170" s="123">
        <v>499.02720498999997</v>
      </c>
      <c r="M170" s="123">
        <v>377.98193641</v>
      </c>
      <c r="N170" s="123">
        <v>0</v>
      </c>
      <c r="O170" s="123">
        <v>5.29118946</v>
      </c>
      <c r="P170" s="123">
        <v>372.69074695</v>
      </c>
      <c r="Q170" s="123">
        <v>121.04526858</v>
      </c>
      <c r="R170" s="123">
        <v>0</v>
      </c>
      <c r="S170" s="123">
        <v>21.801440939999999</v>
      </c>
      <c r="T170" s="123">
        <v>99.243827640000006</v>
      </c>
      <c r="U170" s="123">
        <v>490.49132285000002</v>
      </c>
      <c r="V170" s="123">
        <v>654.13304473999995</v>
      </c>
      <c r="W170" s="123"/>
      <c r="X170" s="123"/>
      <c r="Y170" s="123"/>
      <c r="Z170" s="123"/>
      <c r="AA170" s="123"/>
      <c r="AB170" s="123"/>
    </row>
    <row r="171" spans="1:28">
      <c r="A171" s="12">
        <v>45413</v>
      </c>
      <c r="B171" s="123">
        <v>3996.2039265600001</v>
      </c>
      <c r="C171" s="123">
        <v>2954.6408985500002</v>
      </c>
      <c r="D171" s="123">
        <v>2813.9378624400001</v>
      </c>
      <c r="E171" s="123">
        <v>1875.8612253599999</v>
      </c>
      <c r="F171" s="123">
        <v>735.68021335000003</v>
      </c>
      <c r="G171" s="123">
        <v>202.39642373000001</v>
      </c>
      <c r="H171" s="123">
        <v>140.70303611</v>
      </c>
      <c r="I171" s="123">
        <v>1.3933581799999999</v>
      </c>
      <c r="J171" s="123">
        <v>11.37394606</v>
      </c>
      <c r="K171" s="123">
        <v>127.93573187</v>
      </c>
      <c r="L171" s="123">
        <v>550.21253881999996</v>
      </c>
      <c r="M171" s="123">
        <v>428.82618155</v>
      </c>
      <c r="N171" s="123">
        <v>0</v>
      </c>
      <c r="O171" s="123">
        <v>5.1135002299999996</v>
      </c>
      <c r="P171" s="123">
        <v>423.71268132</v>
      </c>
      <c r="Q171" s="123">
        <v>121.38635727</v>
      </c>
      <c r="R171" s="123">
        <v>0</v>
      </c>
      <c r="S171" s="123">
        <v>22.252230340000001</v>
      </c>
      <c r="T171" s="123">
        <v>99.134126929999994</v>
      </c>
      <c r="U171" s="123">
        <v>491.35048919000002</v>
      </c>
      <c r="V171" s="123">
        <v>710.30662995</v>
      </c>
      <c r="W171" s="123"/>
      <c r="X171" s="123"/>
      <c r="Y171" s="123"/>
      <c r="Z171" s="123"/>
      <c r="AA171" s="123"/>
      <c r="AB171" s="123"/>
    </row>
    <row r="172" spans="1:28">
      <c r="A172" s="12">
        <v>45444</v>
      </c>
      <c r="B172" s="123">
        <v>3999.8517248899998</v>
      </c>
      <c r="C172" s="123">
        <v>2928.2730748899999</v>
      </c>
      <c r="D172" s="123">
        <v>2835.7966892899999</v>
      </c>
      <c r="E172" s="123">
        <v>1899.5887505999999</v>
      </c>
      <c r="F172" s="123">
        <v>739.34438447000002</v>
      </c>
      <c r="G172" s="123">
        <v>196.86355422</v>
      </c>
      <c r="H172" s="123">
        <v>92.4763856</v>
      </c>
      <c r="I172" s="123">
        <v>1.39761118</v>
      </c>
      <c r="J172" s="123">
        <v>11.369547389999999</v>
      </c>
      <c r="K172" s="123">
        <v>79.709227029999994</v>
      </c>
      <c r="L172" s="123">
        <v>572.07199359000003</v>
      </c>
      <c r="M172" s="123">
        <v>451.25680057</v>
      </c>
      <c r="N172" s="123">
        <v>0</v>
      </c>
      <c r="O172" s="123">
        <v>4.92790689</v>
      </c>
      <c r="P172" s="123">
        <v>446.32889368000002</v>
      </c>
      <c r="Q172" s="123">
        <v>120.81519302</v>
      </c>
      <c r="R172" s="123">
        <v>0</v>
      </c>
      <c r="S172" s="123">
        <v>22.267656349999999</v>
      </c>
      <c r="T172" s="123">
        <v>98.54753667</v>
      </c>
      <c r="U172" s="123">
        <v>499.50665641000001</v>
      </c>
      <c r="V172" s="123">
        <v>680.31578769999999</v>
      </c>
      <c r="W172" s="123"/>
      <c r="X172" s="123"/>
      <c r="Y172" s="123"/>
      <c r="Z172" s="123"/>
      <c r="AA172" s="123"/>
      <c r="AB172" s="123"/>
    </row>
    <row r="173" spans="1:28">
      <c r="A173" s="12">
        <v>45474</v>
      </c>
      <c r="B173" s="123">
        <v>4086.43943988</v>
      </c>
      <c r="C173" s="123">
        <v>3010.8649115899998</v>
      </c>
      <c r="D173" s="123">
        <v>2917.13504345</v>
      </c>
      <c r="E173" s="123">
        <v>1971.0993621699999</v>
      </c>
      <c r="F173" s="123">
        <v>754.56220336000001</v>
      </c>
      <c r="G173" s="123">
        <v>191.47347791999999</v>
      </c>
      <c r="H173" s="123">
        <v>93.729868139999994</v>
      </c>
      <c r="I173" s="123">
        <v>1.4068807400000001</v>
      </c>
      <c r="J173" s="123">
        <v>11.518997669999999</v>
      </c>
      <c r="K173" s="123">
        <v>80.803989729999998</v>
      </c>
      <c r="L173" s="123">
        <v>583.45651167000005</v>
      </c>
      <c r="M173" s="123">
        <v>461.39554346</v>
      </c>
      <c r="N173" s="123">
        <v>0</v>
      </c>
      <c r="O173" s="123">
        <v>4.7354652499999998</v>
      </c>
      <c r="P173" s="123">
        <v>456.66007820999999</v>
      </c>
      <c r="Q173" s="123">
        <v>122.06096821</v>
      </c>
      <c r="R173" s="123">
        <v>0</v>
      </c>
      <c r="S173" s="123">
        <v>22.53188068</v>
      </c>
      <c r="T173" s="123">
        <v>99.529087529999998</v>
      </c>
      <c r="U173" s="123">
        <v>492.11801661999999</v>
      </c>
      <c r="V173" s="123">
        <v>685.75028792000001</v>
      </c>
      <c r="W173" s="123"/>
      <c r="X173" s="123"/>
      <c r="Y173" s="123"/>
      <c r="Z173" s="123"/>
      <c r="AA173" s="123"/>
      <c r="AB173" s="123"/>
    </row>
    <row r="174" spans="1:28">
      <c r="A174" s="12">
        <v>45505</v>
      </c>
      <c r="B174" s="123">
        <v>4212.09484324</v>
      </c>
      <c r="C174" s="123">
        <v>3126.0122453600002</v>
      </c>
      <c r="D174" s="123">
        <v>3033.4096951900001</v>
      </c>
      <c r="E174" s="123">
        <v>2030.1898659599999</v>
      </c>
      <c r="F174" s="123">
        <v>810.61427903000003</v>
      </c>
      <c r="G174" s="123">
        <v>192.60555020000001</v>
      </c>
      <c r="H174" s="123">
        <v>92.602550170000001</v>
      </c>
      <c r="I174" s="123">
        <v>1.3963230799999999</v>
      </c>
      <c r="J174" s="123">
        <v>11.58807972</v>
      </c>
      <c r="K174" s="123">
        <v>79.618147370000003</v>
      </c>
      <c r="L174" s="123">
        <v>601.88255366999999</v>
      </c>
      <c r="M174" s="123">
        <v>479.39901506000001</v>
      </c>
      <c r="N174" s="123">
        <v>0</v>
      </c>
      <c r="O174" s="123">
        <v>4.5070963600000002</v>
      </c>
      <c r="P174" s="123">
        <v>474.89191870000002</v>
      </c>
      <c r="Q174" s="123">
        <v>122.48353861</v>
      </c>
      <c r="R174" s="123">
        <v>0</v>
      </c>
      <c r="S174" s="123">
        <v>22.61701352</v>
      </c>
      <c r="T174" s="123">
        <v>99.866525089999996</v>
      </c>
      <c r="U174" s="123">
        <v>484.20004420999999</v>
      </c>
      <c r="V174" s="123">
        <v>693.38609252000003</v>
      </c>
      <c r="W174" s="123"/>
      <c r="X174" s="123"/>
      <c r="Y174" s="123"/>
      <c r="Z174" s="123"/>
      <c r="AA174" s="123"/>
      <c r="AB174" s="123"/>
    </row>
    <row r="175" spans="1:28">
      <c r="A175" s="12">
        <v>45536</v>
      </c>
      <c r="B175" s="123">
        <v>4293.2361853000002</v>
      </c>
      <c r="C175" s="123">
        <v>3187.3741671299999</v>
      </c>
      <c r="D175" s="123">
        <v>3094.8111496199999</v>
      </c>
      <c r="E175" s="123">
        <v>2062.6383439800002</v>
      </c>
      <c r="F175" s="123">
        <v>835.16850388</v>
      </c>
      <c r="G175" s="123">
        <v>197.00430176</v>
      </c>
      <c r="H175" s="123">
        <v>92.563017509999995</v>
      </c>
      <c r="I175" s="123">
        <v>1.3467125600000001</v>
      </c>
      <c r="J175" s="123">
        <v>11.587256829999999</v>
      </c>
      <c r="K175" s="123">
        <v>79.629048119999993</v>
      </c>
      <c r="L175" s="123">
        <v>611.47791264</v>
      </c>
      <c r="M175" s="123">
        <v>490.31310588999997</v>
      </c>
      <c r="N175" s="123">
        <v>0</v>
      </c>
      <c r="O175" s="123">
        <v>4.2832093999999996</v>
      </c>
      <c r="P175" s="123">
        <v>486.02989649</v>
      </c>
      <c r="Q175" s="123">
        <v>121.16480675</v>
      </c>
      <c r="R175" s="123">
        <v>0</v>
      </c>
      <c r="S175" s="123">
        <v>22.600544209999999</v>
      </c>
      <c r="T175" s="123">
        <v>98.564262540000001</v>
      </c>
      <c r="U175" s="123">
        <v>494.38410553</v>
      </c>
      <c r="V175" s="123">
        <v>700.22914178999997</v>
      </c>
      <c r="W175" s="123"/>
      <c r="X175" s="123"/>
      <c r="Y175" s="123"/>
      <c r="Z175" s="123"/>
      <c r="AA175" s="123"/>
      <c r="AB175" s="123"/>
    </row>
    <row r="176" spans="1:28">
      <c r="A176" s="12">
        <v>45566</v>
      </c>
      <c r="B176" s="123">
        <v>4365.9870718599996</v>
      </c>
      <c r="C176" s="123">
        <v>3242.51602533</v>
      </c>
      <c r="D176" s="123">
        <v>3169.52742816</v>
      </c>
      <c r="E176" s="123">
        <v>2123.8164697799998</v>
      </c>
      <c r="F176" s="123">
        <v>847.30757715000004</v>
      </c>
      <c r="G176" s="123">
        <v>198.40338123000001</v>
      </c>
      <c r="H176" s="123">
        <v>72.988597170000006</v>
      </c>
      <c r="I176" s="123">
        <v>1.3536790999999999</v>
      </c>
      <c r="J176" s="123">
        <v>7.3042474000000004</v>
      </c>
      <c r="K176" s="123">
        <v>64.330670670000003</v>
      </c>
      <c r="L176" s="123">
        <v>627.33179840000003</v>
      </c>
      <c r="M176" s="123">
        <v>509.81259999999997</v>
      </c>
      <c r="N176" s="123">
        <v>0.19081829</v>
      </c>
      <c r="O176" s="123">
        <v>4.0573906199999996</v>
      </c>
      <c r="P176" s="123">
        <v>505.56439109000002</v>
      </c>
      <c r="Q176" s="123">
        <v>117.51919839999999</v>
      </c>
      <c r="R176" s="123">
        <v>0</v>
      </c>
      <c r="S176" s="123">
        <v>22.62058365</v>
      </c>
      <c r="T176" s="123">
        <v>94.898614749999993</v>
      </c>
      <c r="U176" s="123">
        <v>496.13924813</v>
      </c>
      <c r="V176" s="123">
        <v>691.24912409000001</v>
      </c>
      <c r="W176" s="123"/>
      <c r="X176" s="123"/>
      <c r="Y176" s="123"/>
      <c r="Z176" s="123"/>
      <c r="AA176" s="123"/>
      <c r="AB176" s="123"/>
    </row>
    <row r="177" spans="1:28">
      <c r="A177" s="12">
        <v>45597</v>
      </c>
      <c r="B177" s="123">
        <v>4464.1852969399997</v>
      </c>
      <c r="C177" s="123">
        <v>3314.7161071400001</v>
      </c>
      <c r="D177" s="123">
        <v>3241.95771582</v>
      </c>
      <c r="E177" s="123">
        <v>2173.2504241299998</v>
      </c>
      <c r="F177" s="123">
        <v>866.55627548999996</v>
      </c>
      <c r="G177" s="123">
        <v>202.15101619999999</v>
      </c>
      <c r="H177" s="123">
        <v>72.758391320000001</v>
      </c>
      <c r="I177" s="123">
        <v>1.3594269299999999</v>
      </c>
      <c r="J177" s="123">
        <v>7.2654374500000003</v>
      </c>
      <c r="K177" s="123">
        <v>64.133526939999996</v>
      </c>
      <c r="L177" s="123">
        <v>642.88241718999996</v>
      </c>
      <c r="M177" s="123">
        <v>525.60411847</v>
      </c>
      <c r="N177" s="123">
        <v>0.11760166</v>
      </c>
      <c r="O177" s="123">
        <v>3.9071966699999998</v>
      </c>
      <c r="P177" s="123">
        <v>521.57932014000005</v>
      </c>
      <c r="Q177" s="123">
        <v>117.27829872</v>
      </c>
      <c r="R177" s="123">
        <v>0</v>
      </c>
      <c r="S177" s="123">
        <v>22.67183485</v>
      </c>
      <c r="T177" s="123">
        <v>94.606463869999999</v>
      </c>
      <c r="U177" s="123">
        <v>506.58677261000003</v>
      </c>
      <c r="V177" s="123">
        <v>702.88292960000001</v>
      </c>
      <c r="W177" s="123"/>
      <c r="X177" s="123"/>
      <c r="Y177" s="123"/>
      <c r="Z177" s="123"/>
      <c r="AA177" s="123"/>
      <c r="AB177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46"/>
    <col min="2" max="2" width="9.6640625" style="45" customWidth="1"/>
    <col min="3" max="3" width="9.88671875" style="45" customWidth="1"/>
    <col min="4" max="4" width="10.33203125" style="45" customWidth="1"/>
    <col min="5" max="5" width="8.33203125" style="45" customWidth="1"/>
    <col min="6" max="6" width="9.88671875" style="45" customWidth="1"/>
    <col min="7" max="7" width="12" style="45" customWidth="1"/>
    <col min="8" max="8" width="12.33203125" style="45" customWidth="1"/>
    <col min="9" max="9" width="8.88671875" style="45" customWidth="1"/>
    <col min="10" max="10" width="11.33203125" style="45" customWidth="1"/>
    <col min="11" max="11" width="11.44140625" style="45" customWidth="1"/>
    <col min="12" max="12" width="9.5546875" style="45" customWidth="1"/>
    <col min="13" max="13" width="9.6640625" style="45" customWidth="1"/>
    <col min="14" max="14" width="13.5546875" style="45" customWidth="1"/>
    <col min="15" max="15" width="10.109375" style="45" customWidth="1"/>
    <col min="16" max="16" width="8.5546875" style="45" customWidth="1"/>
    <col min="17" max="16384" width="7.5546875" style="45"/>
  </cols>
  <sheetData>
    <row r="1" spans="1:22">
      <c r="A1" s="36" t="s">
        <v>157</v>
      </c>
      <c r="B1" s="25"/>
    </row>
    <row r="2" spans="1:22" ht="5.25" customHeight="1"/>
    <row r="3" spans="1:22">
      <c r="A3" s="118" t="s">
        <v>57</v>
      </c>
    </row>
    <row r="4" spans="1:22" ht="12.75" customHeight="1">
      <c r="A4" s="219" t="s">
        <v>130</v>
      </c>
      <c r="B4" s="231"/>
      <c r="C4" s="231"/>
      <c r="D4" s="231"/>
    </row>
    <row r="5" spans="1:22" ht="12.75" customHeight="1">
      <c r="A5" s="47" t="s">
        <v>231</v>
      </c>
    </row>
    <row r="6" spans="1:22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22" s="48" customForma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22" s="49" customFormat="1" ht="23.2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22" s="49" customFormat="1" ht="81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22" s="49" customFormat="1" ht="12.75" customHeight="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</row>
    <row r="11" spans="1:22" s="51" customFormat="1" hidden="1" outlineLevel="1">
      <c r="A11" s="12">
        <v>40544</v>
      </c>
      <c r="B11" s="124">
        <v>3100.7300813699999</v>
      </c>
      <c r="C11" s="50">
        <v>44.095303500000007</v>
      </c>
      <c r="D11" s="124">
        <v>38.869724479999995</v>
      </c>
      <c r="E11" s="124">
        <v>5.2255790200000005</v>
      </c>
      <c r="F11" s="124">
        <v>4.7346949899999995</v>
      </c>
      <c r="G11" s="124">
        <v>4.3500308499999996</v>
      </c>
      <c r="H11" s="124">
        <v>0.38466413999999999</v>
      </c>
      <c r="I11" s="124">
        <v>392.27186253999997</v>
      </c>
      <c r="J11" s="124">
        <v>36.369146919999999</v>
      </c>
      <c r="K11" s="124">
        <v>355.90271561999998</v>
      </c>
      <c r="L11" s="124">
        <v>2659.6282203400001</v>
      </c>
      <c r="M11" s="124">
        <v>2636.3033132099999</v>
      </c>
      <c r="N11" s="124">
        <v>23.32490713</v>
      </c>
      <c r="O11" s="124">
        <v>24.94659429</v>
      </c>
      <c r="P11" s="124">
        <v>58.930795619999998</v>
      </c>
      <c r="Q11" s="125"/>
      <c r="R11" s="125"/>
      <c r="S11" s="125"/>
      <c r="T11" s="125"/>
      <c r="U11" s="125"/>
      <c r="V11" s="125"/>
    </row>
    <row r="12" spans="1:22" s="51" customFormat="1" hidden="1" outlineLevel="1">
      <c r="A12" s="12">
        <v>40575</v>
      </c>
      <c r="B12" s="124">
        <v>3098.3000819600002</v>
      </c>
      <c r="C12" s="50">
        <v>43.902982430000002</v>
      </c>
      <c r="D12" s="124">
        <v>37.901342939999999</v>
      </c>
      <c r="E12" s="124">
        <v>6.0016394900000005</v>
      </c>
      <c r="F12" s="124">
        <v>5.8983540000000003</v>
      </c>
      <c r="G12" s="124">
        <v>5.4185756500000002</v>
      </c>
      <c r="H12" s="124">
        <v>0.47977834999999996</v>
      </c>
      <c r="I12" s="124">
        <v>367.48180297000005</v>
      </c>
      <c r="J12" s="124">
        <v>27.968546909999997</v>
      </c>
      <c r="K12" s="124">
        <v>339.51325606</v>
      </c>
      <c r="L12" s="124">
        <v>2681.0169425599997</v>
      </c>
      <c r="M12" s="124">
        <v>2657.0099400999998</v>
      </c>
      <c r="N12" s="124">
        <v>24.007002459999995</v>
      </c>
      <c r="O12" s="124">
        <v>25.493047999999998</v>
      </c>
      <c r="P12" s="124">
        <v>59.375132730000004</v>
      </c>
      <c r="Q12" s="125"/>
      <c r="R12" s="125"/>
      <c r="S12" s="125"/>
      <c r="T12" s="125"/>
      <c r="U12" s="125"/>
      <c r="V12" s="125"/>
    </row>
    <row r="13" spans="1:22" s="51" customFormat="1" hidden="1" outlineLevel="1">
      <c r="A13" s="12">
        <v>40603</v>
      </c>
      <c r="B13" s="124">
        <v>3191.5625977599998</v>
      </c>
      <c r="C13" s="50">
        <v>43.230523359999999</v>
      </c>
      <c r="D13" s="124">
        <v>37.114743760000003</v>
      </c>
      <c r="E13" s="124">
        <v>6.1157795999999998</v>
      </c>
      <c r="F13" s="124">
        <v>15.206526930000003</v>
      </c>
      <c r="G13" s="124">
        <v>5.4618766499999998</v>
      </c>
      <c r="H13" s="124">
        <v>9.7446502800000019</v>
      </c>
      <c r="I13" s="124">
        <v>384.95842250999999</v>
      </c>
      <c r="J13" s="124">
        <v>34.640380469999997</v>
      </c>
      <c r="K13" s="124">
        <v>350.31804203999991</v>
      </c>
      <c r="L13" s="124">
        <v>2748.1671249600004</v>
      </c>
      <c r="M13" s="124">
        <v>2720.1543012699995</v>
      </c>
      <c r="N13" s="124">
        <v>28.012823689999998</v>
      </c>
      <c r="O13" s="124">
        <v>31.072830760000002</v>
      </c>
      <c r="P13" s="124">
        <v>61.973894000000001</v>
      </c>
      <c r="Q13" s="125"/>
      <c r="R13" s="125"/>
      <c r="S13" s="125"/>
      <c r="T13" s="125"/>
      <c r="U13" s="125"/>
      <c r="V13" s="125"/>
    </row>
    <row r="14" spans="1:22" s="51" customFormat="1" hidden="1" outlineLevel="1">
      <c r="A14" s="12">
        <v>40634</v>
      </c>
      <c r="B14" s="124">
        <v>3190.9963241800001</v>
      </c>
      <c r="C14" s="50">
        <v>43.533910089999999</v>
      </c>
      <c r="D14" s="124">
        <v>37.64614795</v>
      </c>
      <c r="E14" s="124">
        <v>5.8877621400000004</v>
      </c>
      <c r="F14" s="124">
        <v>19.399846240000002</v>
      </c>
      <c r="G14" s="124">
        <v>7.9782474300000006</v>
      </c>
      <c r="H14" s="124">
        <v>11.421598810000001</v>
      </c>
      <c r="I14" s="124">
        <v>409.29143497000007</v>
      </c>
      <c r="J14" s="124">
        <v>36.58022931</v>
      </c>
      <c r="K14" s="124">
        <v>372.71120565999996</v>
      </c>
      <c r="L14" s="124">
        <v>2718.7711328800001</v>
      </c>
      <c r="M14" s="124">
        <v>2690.5759270999997</v>
      </c>
      <c r="N14" s="124">
        <v>28.195205780000002</v>
      </c>
      <c r="O14" s="124">
        <v>23.163433310000002</v>
      </c>
      <c r="P14" s="124">
        <v>61.827065430000005</v>
      </c>
      <c r="Q14" s="125"/>
      <c r="R14" s="125"/>
      <c r="S14" s="125"/>
      <c r="T14" s="125"/>
      <c r="U14" s="125"/>
      <c r="V14" s="125"/>
    </row>
    <row r="15" spans="1:22" s="51" customFormat="1" hidden="1" outlineLevel="1">
      <c r="A15" s="12">
        <v>40664</v>
      </c>
      <c r="B15" s="124">
        <v>3202.8089401399998</v>
      </c>
      <c r="C15" s="50">
        <v>43.629935579999994</v>
      </c>
      <c r="D15" s="124">
        <v>37.792306770000003</v>
      </c>
      <c r="E15" s="124">
        <v>5.8376288100000009</v>
      </c>
      <c r="F15" s="124">
        <v>9.2916695400000009</v>
      </c>
      <c r="G15" s="124">
        <v>5.2616253299999993</v>
      </c>
      <c r="H15" s="124">
        <v>4.0300442099999998</v>
      </c>
      <c r="I15" s="124">
        <v>406.92883169000004</v>
      </c>
      <c r="J15" s="124">
        <v>40.888259149999996</v>
      </c>
      <c r="K15" s="124">
        <v>366.04057254000003</v>
      </c>
      <c r="L15" s="124">
        <v>2742.95850333</v>
      </c>
      <c r="M15" s="124">
        <v>2711.32495264</v>
      </c>
      <c r="N15" s="124">
        <v>31.63355069</v>
      </c>
      <c r="O15" s="124">
        <v>34.526465330000001</v>
      </c>
      <c r="P15" s="124">
        <v>61.958034529999999</v>
      </c>
      <c r="Q15" s="125"/>
      <c r="R15" s="125"/>
      <c r="S15" s="125"/>
      <c r="T15" s="125"/>
      <c r="U15" s="125"/>
      <c r="V15" s="125"/>
    </row>
    <row r="16" spans="1:22" s="51" customFormat="1" hidden="1" outlineLevel="1">
      <c r="A16" s="12">
        <v>40695</v>
      </c>
      <c r="B16" s="124">
        <v>3296.8777069500002</v>
      </c>
      <c r="C16" s="50">
        <v>42.48376141</v>
      </c>
      <c r="D16" s="124">
        <v>37.039098719999998</v>
      </c>
      <c r="E16" s="124">
        <v>5.4446626900000004</v>
      </c>
      <c r="F16" s="124">
        <v>14.337651529999999</v>
      </c>
      <c r="G16" s="124">
        <v>4.9040691000000001</v>
      </c>
      <c r="H16" s="124">
        <v>9.4335824299999995</v>
      </c>
      <c r="I16" s="124">
        <v>432.39505713000005</v>
      </c>
      <c r="J16" s="124">
        <v>43.679369010000002</v>
      </c>
      <c r="K16" s="124">
        <v>388.71568811999998</v>
      </c>
      <c r="L16" s="124">
        <v>2807.6612368800002</v>
      </c>
      <c r="M16" s="124">
        <v>2775.1920810199999</v>
      </c>
      <c r="N16" s="124">
        <v>32.469155860000001</v>
      </c>
      <c r="O16" s="124">
        <v>34.556990370000001</v>
      </c>
      <c r="P16" s="124">
        <v>61.942416590000001</v>
      </c>
      <c r="Q16" s="125"/>
      <c r="R16" s="125"/>
      <c r="S16" s="125"/>
      <c r="T16" s="125"/>
      <c r="U16" s="125"/>
      <c r="V16" s="125"/>
    </row>
    <row r="17" spans="1:22" s="51" customFormat="1" hidden="1" outlineLevel="1">
      <c r="A17" s="12">
        <v>40725</v>
      </c>
      <c r="B17" s="124">
        <v>3261.2253607799998</v>
      </c>
      <c r="C17" s="50">
        <v>40.573581829999995</v>
      </c>
      <c r="D17" s="124">
        <v>35.378162449999998</v>
      </c>
      <c r="E17" s="124">
        <v>5.1954193799999997</v>
      </c>
      <c r="F17" s="124">
        <v>14.6349208</v>
      </c>
      <c r="G17" s="124">
        <v>5.6981700499999999</v>
      </c>
      <c r="H17" s="124">
        <v>8.9367507499999999</v>
      </c>
      <c r="I17" s="124">
        <v>432.59568585999989</v>
      </c>
      <c r="J17" s="124">
        <v>42.640969870000006</v>
      </c>
      <c r="K17" s="124">
        <v>389.95471598999995</v>
      </c>
      <c r="L17" s="124">
        <v>2773.42117229</v>
      </c>
      <c r="M17" s="124">
        <v>2741.57210691</v>
      </c>
      <c r="N17" s="124">
        <v>31.849065379999999</v>
      </c>
      <c r="O17" s="124">
        <v>34.433827010000002</v>
      </c>
      <c r="P17" s="124">
        <v>60.178420449999997</v>
      </c>
      <c r="Q17" s="125"/>
      <c r="R17" s="125"/>
      <c r="S17" s="125"/>
      <c r="T17" s="125"/>
      <c r="U17" s="125"/>
      <c r="V17" s="125"/>
    </row>
    <row r="18" spans="1:22" s="51" customFormat="1" hidden="1" outlineLevel="1">
      <c r="A18" s="12">
        <v>40756</v>
      </c>
      <c r="B18" s="124">
        <v>3283.1786294100002</v>
      </c>
      <c r="C18" s="50">
        <v>40.924615000000003</v>
      </c>
      <c r="D18" s="124">
        <v>35.787542869999996</v>
      </c>
      <c r="E18" s="124">
        <v>5.1370721300000008</v>
      </c>
      <c r="F18" s="124">
        <v>5.86379027</v>
      </c>
      <c r="G18" s="124">
        <v>3.1460770399999998</v>
      </c>
      <c r="H18" s="124">
        <v>2.7177132300000002</v>
      </c>
      <c r="I18" s="124">
        <v>442.67949659999999</v>
      </c>
      <c r="J18" s="124">
        <v>45.226074449999999</v>
      </c>
      <c r="K18" s="124">
        <v>397.45342214999999</v>
      </c>
      <c r="L18" s="124">
        <v>2793.7107275400003</v>
      </c>
      <c r="M18" s="124">
        <v>2758.1790194300002</v>
      </c>
      <c r="N18" s="124">
        <v>35.531708109999997</v>
      </c>
      <c r="O18" s="124">
        <v>34.479952820000001</v>
      </c>
      <c r="P18" s="124">
        <v>60.999142810000002</v>
      </c>
      <c r="Q18" s="125"/>
      <c r="R18" s="125"/>
      <c r="S18" s="125"/>
      <c r="T18" s="125"/>
      <c r="U18" s="125"/>
      <c r="V18" s="125"/>
    </row>
    <row r="19" spans="1:22" s="51" customFormat="1" hidden="1" outlineLevel="1">
      <c r="A19" s="12">
        <v>40787</v>
      </c>
      <c r="B19" s="124">
        <v>3182.2711576699999</v>
      </c>
      <c r="C19" s="50">
        <v>42.384804670000001</v>
      </c>
      <c r="D19" s="124">
        <v>37.501913600000002</v>
      </c>
      <c r="E19" s="124">
        <v>4.8828910700000012</v>
      </c>
      <c r="F19" s="124">
        <v>11.38703508</v>
      </c>
      <c r="G19" s="124">
        <v>6.63546309</v>
      </c>
      <c r="H19" s="124">
        <v>4.7515719900000004</v>
      </c>
      <c r="I19" s="124">
        <v>391.75452615</v>
      </c>
      <c r="J19" s="124">
        <v>37.443832639999997</v>
      </c>
      <c r="K19" s="124">
        <v>354.31069350999996</v>
      </c>
      <c r="L19" s="124">
        <v>2736.7447917700001</v>
      </c>
      <c r="M19" s="124">
        <v>2703.0730546500004</v>
      </c>
      <c r="N19" s="124">
        <v>33.671737120000003</v>
      </c>
      <c r="O19" s="124">
        <v>42.697800149999999</v>
      </c>
      <c r="P19" s="124">
        <v>53.978850029999997</v>
      </c>
      <c r="Q19" s="125"/>
      <c r="R19" s="125"/>
      <c r="S19" s="125"/>
      <c r="T19" s="125"/>
      <c r="U19" s="125"/>
      <c r="V19" s="125"/>
    </row>
    <row r="20" spans="1:22" s="51" customFormat="1" hidden="1" outlineLevel="1">
      <c r="A20" s="12">
        <v>40817</v>
      </c>
      <c r="B20" s="124">
        <v>3198.8830642399998</v>
      </c>
      <c r="C20" s="50">
        <v>40.949702969999997</v>
      </c>
      <c r="D20" s="124">
        <v>35.79054884</v>
      </c>
      <c r="E20" s="124">
        <v>5.1591541299999992</v>
      </c>
      <c r="F20" s="124">
        <v>8.7649703999999993</v>
      </c>
      <c r="G20" s="124">
        <v>4.6901313099999999</v>
      </c>
      <c r="H20" s="124">
        <v>4.0748390900000002</v>
      </c>
      <c r="I20" s="124">
        <v>466.14530839999998</v>
      </c>
      <c r="J20" s="124">
        <v>41.556356229999999</v>
      </c>
      <c r="K20" s="124">
        <v>424.58895216999997</v>
      </c>
      <c r="L20" s="124">
        <v>2683.0230824700002</v>
      </c>
      <c r="M20" s="124">
        <v>2636.3725434799999</v>
      </c>
      <c r="N20" s="124">
        <v>46.650538990000001</v>
      </c>
      <c r="O20" s="124">
        <v>43.497165699999996</v>
      </c>
      <c r="P20" s="124">
        <v>31.192456180000001</v>
      </c>
      <c r="Q20" s="125"/>
      <c r="R20" s="125"/>
      <c r="S20" s="125"/>
      <c r="T20" s="125"/>
      <c r="U20" s="125"/>
      <c r="V20" s="125"/>
    </row>
    <row r="21" spans="1:22" s="51" customFormat="1" hidden="1" outlineLevel="1">
      <c r="A21" s="12">
        <v>40848</v>
      </c>
      <c r="B21" s="124">
        <v>3227.1010055699999</v>
      </c>
      <c r="C21" s="50">
        <v>41.324904170000003</v>
      </c>
      <c r="D21" s="124">
        <v>36.072492250000003</v>
      </c>
      <c r="E21" s="124">
        <v>5.2524119199999992</v>
      </c>
      <c r="F21" s="124">
        <v>25.222044999999998</v>
      </c>
      <c r="G21" s="124">
        <v>21.315284760000001</v>
      </c>
      <c r="H21" s="124">
        <v>3.9067602399999997</v>
      </c>
      <c r="I21" s="124">
        <v>464.73834303000007</v>
      </c>
      <c r="J21" s="124">
        <v>68.317658649999998</v>
      </c>
      <c r="K21" s="124">
        <v>396.42068438000001</v>
      </c>
      <c r="L21" s="124">
        <v>2695.8157133699997</v>
      </c>
      <c r="M21" s="124">
        <v>2657.8366493799999</v>
      </c>
      <c r="N21" s="124">
        <v>37.97906399</v>
      </c>
      <c r="O21" s="124">
        <v>41.993059650000006</v>
      </c>
      <c r="P21" s="124">
        <v>28.062570690000001</v>
      </c>
      <c r="Q21" s="125"/>
      <c r="R21" s="125"/>
      <c r="S21" s="125"/>
      <c r="T21" s="125"/>
      <c r="U21" s="125"/>
      <c r="V21" s="125"/>
    </row>
    <row r="22" spans="1:22" s="51" customFormat="1" hidden="1" outlineLevel="1">
      <c r="A22" s="12">
        <v>40878</v>
      </c>
      <c r="B22" s="124">
        <v>3200.2534616399998</v>
      </c>
      <c r="C22" s="50">
        <v>28.789758399999997</v>
      </c>
      <c r="D22" s="124">
        <v>23.670158589999996</v>
      </c>
      <c r="E22" s="124">
        <v>5.1195998099999995</v>
      </c>
      <c r="F22" s="124">
        <v>2.8839872</v>
      </c>
      <c r="G22" s="124">
        <v>2.5134095099999998</v>
      </c>
      <c r="H22" s="124">
        <v>0.37057769000000002</v>
      </c>
      <c r="I22" s="124">
        <v>436.69446885000002</v>
      </c>
      <c r="J22" s="124">
        <v>65.609240650000004</v>
      </c>
      <c r="K22" s="124">
        <v>371.08522819999996</v>
      </c>
      <c r="L22" s="124">
        <v>2731.88524719</v>
      </c>
      <c r="M22" s="124">
        <v>2701.2584989200004</v>
      </c>
      <c r="N22" s="124">
        <v>30.62674827</v>
      </c>
      <c r="O22" s="124">
        <v>41.756128529999998</v>
      </c>
      <c r="P22" s="124">
        <v>27.19187222</v>
      </c>
      <c r="Q22" s="125"/>
      <c r="R22" s="125"/>
      <c r="S22" s="125"/>
      <c r="T22" s="125"/>
      <c r="U22" s="125"/>
      <c r="V22" s="125"/>
    </row>
    <row r="23" spans="1:22" s="51" customFormat="1" hidden="1" outlineLevel="1">
      <c r="A23" s="12">
        <v>40909</v>
      </c>
      <c r="B23" s="124">
        <v>3292.4981207400001</v>
      </c>
      <c r="C23" s="50">
        <v>30.667230679999999</v>
      </c>
      <c r="D23" s="124">
        <v>24.58365044</v>
      </c>
      <c r="E23" s="124">
        <v>6.0835802399999999</v>
      </c>
      <c r="F23" s="124">
        <v>3.2047035900000003</v>
      </c>
      <c r="G23" s="124">
        <v>2.75168268</v>
      </c>
      <c r="H23" s="124">
        <v>0.45302091</v>
      </c>
      <c r="I23" s="124">
        <v>455.08863297999994</v>
      </c>
      <c r="J23" s="124">
        <v>42.521209509999998</v>
      </c>
      <c r="K23" s="124">
        <v>412.56742346999994</v>
      </c>
      <c r="L23" s="124">
        <v>2803.5375534899999</v>
      </c>
      <c r="M23" s="124">
        <v>2772.3076034899996</v>
      </c>
      <c r="N23" s="124">
        <v>31.229950000000002</v>
      </c>
      <c r="O23" s="124">
        <v>31.138110910000002</v>
      </c>
      <c r="P23" s="124">
        <v>28.215706400000002</v>
      </c>
      <c r="Q23" s="125"/>
      <c r="R23" s="125"/>
      <c r="S23" s="125"/>
      <c r="T23" s="125"/>
      <c r="U23" s="125"/>
      <c r="V23" s="125"/>
    </row>
    <row r="24" spans="1:22" s="51" customFormat="1" hidden="1" outlineLevel="1">
      <c r="A24" s="12">
        <v>40940</v>
      </c>
      <c r="B24" s="124">
        <v>3291.0021862499998</v>
      </c>
      <c r="C24" s="50">
        <v>29.787508369999998</v>
      </c>
      <c r="D24" s="124">
        <v>23.815098590000002</v>
      </c>
      <c r="E24" s="124">
        <v>5.9724097799999996</v>
      </c>
      <c r="F24" s="124">
        <v>2.5699243200000002</v>
      </c>
      <c r="G24" s="124">
        <v>2.1307497400000002</v>
      </c>
      <c r="H24" s="124">
        <v>0.43917457999999998</v>
      </c>
      <c r="I24" s="124">
        <v>397.07634311000004</v>
      </c>
      <c r="J24" s="124">
        <v>35.886728219999995</v>
      </c>
      <c r="K24" s="124">
        <v>361.18961489000003</v>
      </c>
      <c r="L24" s="124">
        <v>2861.5684104500006</v>
      </c>
      <c r="M24" s="124">
        <v>2830.4517723700001</v>
      </c>
      <c r="N24" s="124">
        <v>31.116638080000001</v>
      </c>
      <c r="O24" s="124">
        <v>34.093543350000004</v>
      </c>
      <c r="P24" s="124">
        <v>29.01198269</v>
      </c>
      <c r="Q24" s="125"/>
      <c r="R24" s="125"/>
      <c r="S24" s="125"/>
      <c r="T24" s="125"/>
      <c r="U24" s="125"/>
      <c r="V24" s="125"/>
    </row>
    <row r="25" spans="1:22" s="51" customFormat="1" hidden="1" outlineLevel="1">
      <c r="A25" s="12">
        <v>40969</v>
      </c>
      <c r="B25" s="124">
        <v>3341.3229537799998</v>
      </c>
      <c r="C25" s="50">
        <v>28.416268089999999</v>
      </c>
      <c r="D25" s="124">
        <v>20.887099899999999</v>
      </c>
      <c r="E25" s="124">
        <v>7.5291681899999992</v>
      </c>
      <c r="F25" s="124">
        <v>7.4275048700000008</v>
      </c>
      <c r="G25" s="124">
        <v>2.23874182</v>
      </c>
      <c r="H25" s="124">
        <v>5.1887630500000004</v>
      </c>
      <c r="I25" s="124">
        <v>418.58262921000005</v>
      </c>
      <c r="J25" s="124">
        <v>34.936976270000002</v>
      </c>
      <c r="K25" s="124">
        <v>383.64565293999999</v>
      </c>
      <c r="L25" s="124">
        <v>2886.8965516100002</v>
      </c>
      <c r="M25" s="124">
        <v>2849.1695797000002</v>
      </c>
      <c r="N25" s="124">
        <v>37.726971910000003</v>
      </c>
      <c r="O25" s="124">
        <v>45.22746471</v>
      </c>
      <c r="P25" s="124">
        <v>27.527218580000003</v>
      </c>
      <c r="Q25" s="125"/>
      <c r="R25" s="125"/>
      <c r="S25" s="125"/>
      <c r="T25" s="125"/>
      <c r="U25" s="125"/>
      <c r="V25" s="125"/>
    </row>
    <row r="26" spans="1:22" s="51" customFormat="1" hidden="1" outlineLevel="1">
      <c r="A26" s="12">
        <v>41000</v>
      </c>
      <c r="B26" s="124">
        <v>3552.9147462599999</v>
      </c>
      <c r="C26" s="50">
        <v>27.387895199999999</v>
      </c>
      <c r="D26" s="124">
        <v>20.056270679999997</v>
      </c>
      <c r="E26" s="124">
        <v>7.3316245200000001</v>
      </c>
      <c r="F26" s="124">
        <v>11.148476799999999</v>
      </c>
      <c r="G26" s="124">
        <v>4.1395971200000004</v>
      </c>
      <c r="H26" s="124">
        <v>7.0088796800000006</v>
      </c>
      <c r="I26" s="124">
        <v>478.80312466000004</v>
      </c>
      <c r="J26" s="124">
        <v>46.829357719999997</v>
      </c>
      <c r="K26" s="124">
        <v>431.97376694000002</v>
      </c>
      <c r="L26" s="124">
        <v>3035.5752496000005</v>
      </c>
      <c r="M26" s="124">
        <v>2998.1566353600001</v>
      </c>
      <c r="N26" s="124">
        <v>37.418614239999997</v>
      </c>
      <c r="O26" s="124">
        <v>49.745078280000001</v>
      </c>
      <c r="P26" s="124">
        <v>32.372750369999999</v>
      </c>
      <c r="Q26" s="125"/>
      <c r="R26" s="125"/>
      <c r="S26" s="125"/>
      <c r="T26" s="125"/>
      <c r="U26" s="125"/>
      <c r="V26" s="125"/>
    </row>
    <row r="27" spans="1:22" s="51" customFormat="1" hidden="1" outlineLevel="1">
      <c r="A27" s="12">
        <v>41030</v>
      </c>
      <c r="B27" s="124">
        <v>3499.0797737799999</v>
      </c>
      <c r="C27" s="50">
        <v>24.428744950000002</v>
      </c>
      <c r="D27" s="124">
        <v>17.72160457</v>
      </c>
      <c r="E27" s="124">
        <v>6.7071403799999993</v>
      </c>
      <c r="F27" s="124">
        <v>12.526925</v>
      </c>
      <c r="G27" s="124">
        <v>3.6345970400000001</v>
      </c>
      <c r="H27" s="124">
        <v>8.8923279599999994</v>
      </c>
      <c r="I27" s="124">
        <v>414.41360269999996</v>
      </c>
      <c r="J27" s="124">
        <v>39.893165619999998</v>
      </c>
      <c r="K27" s="124">
        <v>374.52043707999997</v>
      </c>
      <c r="L27" s="124">
        <v>3047.71050113</v>
      </c>
      <c r="M27" s="124">
        <v>2996.9541973799996</v>
      </c>
      <c r="N27" s="124">
        <v>50.756303750000001</v>
      </c>
      <c r="O27" s="124">
        <v>49.21079185</v>
      </c>
      <c r="P27" s="124">
        <v>32.087656330000002</v>
      </c>
      <c r="Q27" s="125"/>
      <c r="R27" s="125"/>
      <c r="S27" s="125"/>
      <c r="T27" s="125"/>
      <c r="U27" s="125"/>
      <c r="V27" s="125"/>
    </row>
    <row r="28" spans="1:22" s="51" customFormat="1" hidden="1" outlineLevel="1">
      <c r="A28" s="12">
        <v>41061</v>
      </c>
      <c r="B28" s="124">
        <v>3546.1249157100001</v>
      </c>
      <c r="C28" s="50">
        <v>25.632981040000001</v>
      </c>
      <c r="D28" s="124">
        <v>19.015366530000001</v>
      </c>
      <c r="E28" s="124">
        <v>6.6176145100000001</v>
      </c>
      <c r="F28" s="124">
        <v>26.763297390000002</v>
      </c>
      <c r="G28" s="124">
        <v>16.367830059999999</v>
      </c>
      <c r="H28" s="124">
        <v>10.395467329999999</v>
      </c>
      <c r="I28" s="124">
        <v>379.77044737000006</v>
      </c>
      <c r="J28" s="124">
        <v>41.091904640000003</v>
      </c>
      <c r="K28" s="124">
        <v>338.67854273</v>
      </c>
      <c r="L28" s="124">
        <v>3113.9581899100003</v>
      </c>
      <c r="M28" s="124">
        <v>3061.3179645999999</v>
      </c>
      <c r="N28" s="124">
        <v>52.640225310000005</v>
      </c>
      <c r="O28" s="124">
        <v>48.306145869999995</v>
      </c>
      <c r="P28" s="124">
        <v>33.791262209999999</v>
      </c>
      <c r="Q28" s="125"/>
      <c r="R28" s="125"/>
      <c r="S28" s="125"/>
      <c r="T28" s="125"/>
      <c r="U28" s="125"/>
      <c r="V28" s="125"/>
    </row>
    <row r="29" spans="1:22" s="51" customFormat="1" hidden="1" outlineLevel="1">
      <c r="A29" s="12">
        <v>41091</v>
      </c>
      <c r="B29" s="124">
        <v>3571.7478549399998</v>
      </c>
      <c r="C29" s="50">
        <v>24.446685049999999</v>
      </c>
      <c r="D29" s="124">
        <v>18.054881429999998</v>
      </c>
      <c r="E29" s="124">
        <v>6.3918036200000001</v>
      </c>
      <c r="F29" s="124">
        <v>24.885947299999998</v>
      </c>
      <c r="G29" s="124">
        <v>6.3458080900000002</v>
      </c>
      <c r="H29" s="124">
        <v>18.54013921</v>
      </c>
      <c r="I29" s="124">
        <v>431.81706423999992</v>
      </c>
      <c r="J29" s="124">
        <v>35.243582310000001</v>
      </c>
      <c r="K29" s="124">
        <v>396.57348192999996</v>
      </c>
      <c r="L29" s="124">
        <v>3090.5981583499997</v>
      </c>
      <c r="M29" s="124">
        <v>3039.0130864399998</v>
      </c>
      <c r="N29" s="124">
        <v>51.585071909999996</v>
      </c>
      <c r="O29" s="124">
        <v>49.156184809999999</v>
      </c>
      <c r="P29" s="124">
        <v>32.407623109999996</v>
      </c>
      <c r="Q29" s="125"/>
      <c r="R29" s="125"/>
      <c r="S29" s="125"/>
      <c r="T29" s="125"/>
      <c r="U29" s="125"/>
      <c r="V29" s="125"/>
    </row>
    <row r="30" spans="1:22" s="51" customFormat="1" hidden="1" outlineLevel="1">
      <c r="A30" s="12">
        <v>41122</v>
      </c>
      <c r="B30" s="124">
        <v>3618.41808739</v>
      </c>
      <c r="C30" s="50">
        <v>23.445803379999997</v>
      </c>
      <c r="D30" s="124">
        <v>17.323358260000003</v>
      </c>
      <c r="E30" s="124">
        <v>6.1224451200000001</v>
      </c>
      <c r="F30" s="124">
        <v>27.638328510000001</v>
      </c>
      <c r="G30" s="124">
        <v>8.9456618199999998</v>
      </c>
      <c r="H30" s="124">
        <v>18.692666689999999</v>
      </c>
      <c r="I30" s="124">
        <v>441.70392264000003</v>
      </c>
      <c r="J30" s="124">
        <v>36.092818749999999</v>
      </c>
      <c r="K30" s="124">
        <v>405.61110388999998</v>
      </c>
      <c r="L30" s="124">
        <v>3125.63003286</v>
      </c>
      <c r="M30" s="124">
        <v>3079.13682371</v>
      </c>
      <c r="N30" s="124">
        <v>46.493209149999998</v>
      </c>
      <c r="O30" s="124">
        <v>44.870178589999995</v>
      </c>
      <c r="P30" s="124">
        <v>29.86350994</v>
      </c>
      <c r="Q30" s="125"/>
      <c r="R30" s="125"/>
      <c r="S30" s="125"/>
      <c r="T30" s="125"/>
      <c r="U30" s="125"/>
      <c r="V30" s="125"/>
    </row>
    <row r="31" spans="1:22" hidden="1" outlineLevel="1">
      <c r="A31" s="12">
        <v>41153</v>
      </c>
      <c r="B31" s="124">
        <v>3697.6525930900002</v>
      </c>
      <c r="C31" s="50">
        <v>21.246269839999997</v>
      </c>
      <c r="D31" s="124">
        <v>16.494485820000001</v>
      </c>
      <c r="E31" s="124">
        <v>4.7517840199999997</v>
      </c>
      <c r="F31" s="124">
        <v>32.89693278</v>
      </c>
      <c r="G31" s="124">
        <v>12.15833054</v>
      </c>
      <c r="H31" s="124">
        <v>20.738602240000002</v>
      </c>
      <c r="I31" s="124">
        <v>469.55215414999998</v>
      </c>
      <c r="J31" s="124">
        <v>33.044250580000003</v>
      </c>
      <c r="K31" s="124">
        <v>436.50790357</v>
      </c>
      <c r="L31" s="124">
        <v>3173.95723632</v>
      </c>
      <c r="M31" s="124">
        <v>3130.6410753599998</v>
      </c>
      <c r="N31" s="124">
        <v>43.316160959999998</v>
      </c>
      <c r="O31" s="124">
        <v>66.477725669999998</v>
      </c>
      <c r="P31" s="124">
        <v>30.590407979999998</v>
      </c>
      <c r="Q31" s="125"/>
      <c r="R31" s="125"/>
      <c r="S31" s="125"/>
      <c r="T31" s="125"/>
      <c r="U31" s="125"/>
      <c r="V31" s="125"/>
    </row>
    <row r="32" spans="1:22" hidden="1" outlineLevel="1">
      <c r="A32" s="12">
        <v>41183</v>
      </c>
      <c r="B32" s="124">
        <v>3727.9654435000002</v>
      </c>
      <c r="C32" s="50">
        <v>21.45771396</v>
      </c>
      <c r="D32" s="124">
        <v>17.039285870000001</v>
      </c>
      <c r="E32" s="124">
        <v>4.4184280899999999</v>
      </c>
      <c r="F32" s="124">
        <v>23.982721089999998</v>
      </c>
      <c r="G32" s="124">
        <v>4.6914837899999995</v>
      </c>
      <c r="H32" s="124">
        <v>19.291237299999999</v>
      </c>
      <c r="I32" s="124">
        <v>491.46426920000005</v>
      </c>
      <c r="J32" s="124">
        <v>40.537574530000001</v>
      </c>
      <c r="K32" s="124">
        <v>450.92669466999996</v>
      </c>
      <c r="L32" s="124">
        <v>3191.0607392499996</v>
      </c>
      <c r="M32" s="124">
        <v>3150.2410702499997</v>
      </c>
      <c r="N32" s="124">
        <v>40.819668999999998</v>
      </c>
      <c r="O32" s="124">
        <v>65.672309779999992</v>
      </c>
      <c r="P32" s="124">
        <v>28.021473909999997</v>
      </c>
      <c r="Q32" s="125"/>
      <c r="R32" s="125"/>
      <c r="S32" s="125"/>
      <c r="T32" s="125"/>
      <c r="U32" s="125"/>
      <c r="V32" s="125"/>
    </row>
    <row r="33" spans="1:22" hidden="1" outlineLevel="1">
      <c r="A33" s="12">
        <v>41214</v>
      </c>
      <c r="B33" s="124">
        <v>3821.9325143999999</v>
      </c>
      <c r="C33" s="50">
        <v>21.584376540000001</v>
      </c>
      <c r="D33" s="124">
        <v>16.822609749999998</v>
      </c>
      <c r="E33" s="124">
        <v>4.7617667899999994</v>
      </c>
      <c r="F33" s="124">
        <v>23.62672237</v>
      </c>
      <c r="G33" s="124">
        <v>4.1316191599999996</v>
      </c>
      <c r="H33" s="124">
        <v>19.49510321</v>
      </c>
      <c r="I33" s="124">
        <v>509.03735992999998</v>
      </c>
      <c r="J33" s="124">
        <v>34.243899749999997</v>
      </c>
      <c r="K33" s="124">
        <v>474.79346018000001</v>
      </c>
      <c r="L33" s="124">
        <v>3267.6840555600002</v>
      </c>
      <c r="M33" s="124">
        <v>3226.5801903700003</v>
      </c>
      <c r="N33" s="124">
        <v>41.10386519</v>
      </c>
      <c r="O33" s="124">
        <v>83.892837369999995</v>
      </c>
      <c r="P33" s="124">
        <v>27.376140229999997</v>
      </c>
      <c r="Q33" s="125"/>
      <c r="R33" s="125"/>
      <c r="S33" s="125"/>
      <c r="T33" s="125"/>
      <c r="U33" s="125"/>
      <c r="V33" s="125"/>
    </row>
    <row r="34" spans="1:22" hidden="1" outlineLevel="1">
      <c r="A34" s="12">
        <v>41244</v>
      </c>
      <c r="B34" s="124">
        <v>3919.4013690199999</v>
      </c>
      <c r="C34" s="50">
        <v>22.087263770000003</v>
      </c>
      <c r="D34" s="124">
        <v>17.224233379999998</v>
      </c>
      <c r="E34" s="124">
        <v>4.8630303900000005</v>
      </c>
      <c r="F34" s="124">
        <v>7.1132291900000002</v>
      </c>
      <c r="G34" s="124">
        <v>3.09236624</v>
      </c>
      <c r="H34" s="124">
        <v>4.0208629499999997</v>
      </c>
      <c r="I34" s="124">
        <v>581.46548288999998</v>
      </c>
      <c r="J34" s="124">
        <v>63.268936199999992</v>
      </c>
      <c r="K34" s="124">
        <v>518.19654668999999</v>
      </c>
      <c r="L34" s="124">
        <v>3308.73539317</v>
      </c>
      <c r="M34" s="124">
        <v>3271.18707266</v>
      </c>
      <c r="N34" s="124">
        <v>37.548320509999996</v>
      </c>
      <c r="O34" s="124">
        <v>74.510246809999998</v>
      </c>
      <c r="P34" s="124">
        <v>26.848422730000003</v>
      </c>
      <c r="Q34" s="125"/>
      <c r="R34" s="125"/>
      <c r="S34" s="125"/>
      <c r="T34" s="125"/>
      <c r="U34" s="125"/>
      <c r="V34" s="125"/>
    </row>
    <row r="35" spans="1:22" hidden="1" outlineLevel="1">
      <c r="A35" s="12">
        <v>41275</v>
      </c>
      <c r="B35" s="124">
        <v>4121.1198519</v>
      </c>
      <c r="C35" s="50">
        <v>36.33442685</v>
      </c>
      <c r="D35" s="124">
        <v>29.45921654</v>
      </c>
      <c r="E35" s="124">
        <v>6.8752103099999999</v>
      </c>
      <c r="F35" s="124">
        <v>7.4238014299999993</v>
      </c>
      <c r="G35" s="124">
        <v>3.4594957199999996</v>
      </c>
      <c r="H35" s="124">
        <v>3.9643057100000001</v>
      </c>
      <c r="I35" s="124">
        <v>626.37919121000004</v>
      </c>
      <c r="J35" s="124">
        <v>39.47842662</v>
      </c>
      <c r="K35" s="124">
        <v>586.90076458999988</v>
      </c>
      <c r="L35" s="124">
        <v>3450.98243241</v>
      </c>
      <c r="M35" s="124">
        <v>3408.2910105299998</v>
      </c>
      <c r="N35" s="124">
        <v>42.69142188</v>
      </c>
      <c r="O35" s="124">
        <v>91.39025547</v>
      </c>
      <c r="P35" s="124">
        <v>27.4548512</v>
      </c>
      <c r="Q35" s="125"/>
      <c r="R35" s="125"/>
      <c r="S35" s="125"/>
      <c r="T35" s="125"/>
      <c r="U35" s="125"/>
      <c r="V35" s="125"/>
    </row>
    <row r="36" spans="1:22" hidden="1" outlineLevel="1">
      <c r="A36" s="12">
        <v>41306</v>
      </c>
      <c r="B36" s="124">
        <v>4087.1694725500001</v>
      </c>
      <c r="C36" s="50">
        <v>48.778488369999998</v>
      </c>
      <c r="D36" s="124">
        <v>41.830962700000001</v>
      </c>
      <c r="E36" s="124">
        <v>6.9475256699999992</v>
      </c>
      <c r="F36" s="124">
        <v>9.9905622899999997</v>
      </c>
      <c r="G36" s="124">
        <v>3.6416415800000004</v>
      </c>
      <c r="H36" s="124">
        <v>6.3489207099999998</v>
      </c>
      <c r="I36" s="124">
        <v>574.41795151999997</v>
      </c>
      <c r="J36" s="124">
        <v>39.7154113</v>
      </c>
      <c r="K36" s="124">
        <v>534.70254022000006</v>
      </c>
      <c r="L36" s="124">
        <v>3453.9824703700006</v>
      </c>
      <c r="M36" s="124">
        <v>3413.3110481399999</v>
      </c>
      <c r="N36" s="124">
        <v>40.671422230000005</v>
      </c>
      <c r="O36" s="124">
        <v>246.41278686999999</v>
      </c>
      <c r="P36" s="124">
        <v>27.385963329999999</v>
      </c>
      <c r="Q36" s="125"/>
      <c r="R36" s="125"/>
      <c r="S36" s="125"/>
      <c r="T36" s="125"/>
      <c r="U36" s="125"/>
      <c r="V36" s="125"/>
    </row>
    <row r="37" spans="1:22" hidden="1" outlineLevel="1">
      <c r="A37" s="12">
        <v>41334</v>
      </c>
      <c r="B37" s="124">
        <v>4096.6739618199999</v>
      </c>
      <c r="C37" s="50">
        <v>50.236560409999996</v>
      </c>
      <c r="D37" s="124">
        <v>44.502820589999999</v>
      </c>
      <c r="E37" s="124">
        <v>5.7337398200000003</v>
      </c>
      <c r="F37" s="124">
        <v>16.230407</v>
      </c>
      <c r="G37" s="124">
        <v>3.0419711999999999</v>
      </c>
      <c r="H37" s="124">
        <v>13.188435800000001</v>
      </c>
      <c r="I37" s="124">
        <v>536.63337479999996</v>
      </c>
      <c r="J37" s="124">
        <v>40.339659909999995</v>
      </c>
      <c r="K37" s="124">
        <v>496.29371489000005</v>
      </c>
      <c r="L37" s="124">
        <v>3493.5736196100006</v>
      </c>
      <c r="M37" s="124">
        <v>3454.6294602400003</v>
      </c>
      <c r="N37" s="124">
        <v>38.944159370000001</v>
      </c>
      <c r="O37" s="124">
        <v>238.44330136000002</v>
      </c>
      <c r="P37" s="124">
        <v>27.826928479999999</v>
      </c>
      <c r="Q37" s="125"/>
      <c r="R37" s="125"/>
      <c r="S37" s="125"/>
      <c r="T37" s="125"/>
      <c r="U37" s="125"/>
      <c r="V37" s="125"/>
    </row>
    <row r="38" spans="1:22" hidden="1" outlineLevel="1">
      <c r="A38" s="12">
        <v>41365</v>
      </c>
      <c r="B38" s="124">
        <v>4171.7169990800003</v>
      </c>
      <c r="C38" s="50">
        <v>48.755291340000007</v>
      </c>
      <c r="D38" s="124">
        <v>43.317126310000006</v>
      </c>
      <c r="E38" s="124">
        <v>5.4381650300000004</v>
      </c>
      <c r="F38" s="124">
        <v>43.866020120000002</v>
      </c>
      <c r="G38" s="124">
        <v>29.515108429999998</v>
      </c>
      <c r="H38" s="124">
        <v>14.35091169</v>
      </c>
      <c r="I38" s="124">
        <v>563.82908582999994</v>
      </c>
      <c r="J38" s="124">
        <v>37.954453650000005</v>
      </c>
      <c r="K38" s="124">
        <v>525.87463217999994</v>
      </c>
      <c r="L38" s="124">
        <v>3515.2666017900001</v>
      </c>
      <c r="M38" s="124">
        <v>3474.6750185600004</v>
      </c>
      <c r="N38" s="124">
        <v>40.591583229999998</v>
      </c>
      <c r="O38" s="124">
        <v>241.52253281999998</v>
      </c>
      <c r="P38" s="124">
        <v>29.96477587</v>
      </c>
      <c r="Q38" s="125"/>
      <c r="R38" s="125"/>
      <c r="S38" s="125"/>
      <c r="T38" s="125"/>
      <c r="U38" s="125"/>
      <c r="V38" s="125"/>
    </row>
    <row r="39" spans="1:22" hidden="1" outlineLevel="1">
      <c r="A39" s="12">
        <v>41395</v>
      </c>
      <c r="B39" s="124">
        <v>4279.0416172699997</v>
      </c>
      <c r="C39" s="50">
        <v>48.554397949999995</v>
      </c>
      <c r="D39" s="124">
        <v>43.130895349999996</v>
      </c>
      <c r="E39" s="124">
        <v>5.4235026</v>
      </c>
      <c r="F39" s="124">
        <v>42.086982079999999</v>
      </c>
      <c r="G39" s="124">
        <v>28.04683915</v>
      </c>
      <c r="H39" s="124">
        <v>14.04014293</v>
      </c>
      <c r="I39" s="124">
        <v>616.81159527</v>
      </c>
      <c r="J39" s="124">
        <v>39.672786150000007</v>
      </c>
      <c r="K39" s="124">
        <v>577.13880912000002</v>
      </c>
      <c r="L39" s="124">
        <v>3571.58864197</v>
      </c>
      <c r="M39" s="124">
        <v>3521.3242790200002</v>
      </c>
      <c r="N39" s="124">
        <v>50.264362950000006</v>
      </c>
      <c r="O39" s="124">
        <v>243.05403472</v>
      </c>
      <c r="P39" s="124">
        <v>29.454097060000002</v>
      </c>
      <c r="Q39" s="125"/>
      <c r="R39" s="125"/>
      <c r="S39" s="125"/>
      <c r="T39" s="125"/>
      <c r="U39" s="125"/>
      <c r="V39" s="125"/>
    </row>
    <row r="40" spans="1:22" hidden="1" outlineLevel="1">
      <c r="A40" s="12">
        <v>41426</v>
      </c>
      <c r="B40" s="124">
        <v>4355.0606195500004</v>
      </c>
      <c r="C40" s="50">
        <v>48.138901989999994</v>
      </c>
      <c r="D40" s="124">
        <v>42.787434590000004</v>
      </c>
      <c r="E40" s="124">
        <v>5.3514673999999998</v>
      </c>
      <c r="F40" s="124">
        <v>41.476600689999998</v>
      </c>
      <c r="G40" s="124">
        <v>27.533401519999998</v>
      </c>
      <c r="H40" s="124">
        <v>13.94319917</v>
      </c>
      <c r="I40" s="124">
        <v>548.67639153999994</v>
      </c>
      <c r="J40" s="124">
        <v>37.197126279999999</v>
      </c>
      <c r="K40" s="124">
        <v>511.47926526000003</v>
      </c>
      <c r="L40" s="124">
        <v>3716.7687253300001</v>
      </c>
      <c r="M40" s="124">
        <v>3667.80885515</v>
      </c>
      <c r="N40" s="124">
        <v>48.959870180000003</v>
      </c>
      <c r="O40" s="124">
        <v>280.72510672999999</v>
      </c>
      <c r="P40" s="124">
        <v>31.237474389999999</v>
      </c>
      <c r="Q40" s="125"/>
      <c r="R40" s="125"/>
      <c r="S40" s="125"/>
      <c r="T40" s="125"/>
      <c r="U40" s="125"/>
      <c r="V40" s="125"/>
    </row>
    <row r="41" spans="1:22" hidden="1" outlineLevel="1">
      <c r="A41" s="12">
        <v>41456</v>
      </c>
      <c r="B41" s="124">
        <v>4402.8806371199998</v>
      </c>
      <c r="C41" s="50">
        <v>48.518741229999989</v>
      </c>
      <c r="D41" s="124">
        <v>42.991040579999996</v>
      </c>
      <c r="E41" s="124">
        <v>5.5277006499999999</v>
      </c>
      <c r="F41" s="124">
        <v>42.300385560000002</v>
      </c>
      <c r="G41" s="124">
        <v>27.85457736</v>
      </c>
      <c r="H41" s="124">
        <v>14.445808199999998</v>
      </c>
      <c r="I41" s="124">
        <v>575.66580338999995</v>
      </c>
      <c r="J41" s="124">
        <v>35.177367199999999</v>
      </c>
      <c r="K41" s="124">
        <v>540.4884361899999</v>
      </c>
      <c r="L41" s="124">
        <v>3736.3957069400003</v>
      </c>
      <c r="M41" s="124">
        <v>3690.0781126800002</v>
      </c>
      <c r="N41" s="124">
        <v>46.31759426</v>
      </c>
      <c r="O41" s="124">
        <v>313.96460053999999</v>
      </c>
      <c r="P41" s="124">
        <v>32.815139279999997</v>
      </c>
      <c r="Q41" s="125"/>
      <c r="R41" s="125"/>
      <c r="S41" s="125"/>
      <c r="T41" s="125"/>
      <c r="U41" s="125"/>
      <c r="V41" s="125"/>
    </row>
    <row r="42" spans="1:22" hidden="1" outlineLevel="1">
      <c r="A42" s="12">
        <v>41487</v>
      </c>
      <c r="B42" s="124">
        <v>4563.0536318100003</v>
      </c>
      <c r="C42" s="50">
        <v>48.823902290000007</v>
      </c>
      <c r="D42" s="124">
        <v>43.118098029999999</v>
      </c>
      <c r="E42" s="124">
        <v>5.7058042599999999</v>
      </c>
      <c r="F42" s="124">
        <v>43.521831559999995</v>
      </c>
      <c r="G42" s="124">
        <v>29.747123090000002</v>
      </c>
      <c r="H42" s="124">
        <v>13.774708469999998</v>
      </c>
      <c r="I42" s="124">
        <v>691.12419668999985</v>
      </c>
      <c r="J42" s="124">
        <v>31.929652779999998</v>
      </c>
      <c r="K42" s="124">
        <v>659.19454390999999</v>
      </c>
      <c r="L42" s="124">
        <v>3779.5837012700003</v>
      </c>
      <c r="M42" s="124">
        <v>3729.7482890700003</v>
      </c>
      <c r="N42" s="124">
        <v>49.8354122</v>
      </c>
      <c r="O42" s="124">
        <v>330.27160180999999</v>
      </c>
      <c r="P42" s="124">
        <v>35.300255870000001</v>
      </c>
      <c r="Q42" s="125"/>
      <c r="R42" s="125"/>
      <c r="S42" s="125"/>
      <c r="T42" s="125"/>
      <c r="U42" s="125"/>
      <c r="V42" s="125"/>
    </row>
    <row r="43" spans="1:22" hidden="1" outlineLevel="1">
      <c r="A43" s="12">
        <v>41518</v>
      </c>
      <c r="B43" s="124">
        <v>4539.5440790599996</v>
      </c>
      <c r="C43" s="50">
        <v>49.712062299999999</v>
      </c>
      <c r="D43" s="124">
        <v>43.981215820000003</v>
      </c>
      <c r="E43" s="124">
        <v>5.7308464800000003</v>
      </c>
      <c r="F43" s="124">
        <v>42.439225090000001</v>
      </c>
      <c r="G43" s="124">
        <v>27.899201529999999</v>
      </c>
      <c r="H43" s="124">
        <v>14.540023559999998</v>
      </c>
      <c r="I43" s="124">
        <v>587.60562031999996</v>
      </c>
      <c r="J43" s="124">
        <v>33.799023939999998</v>
      </c>
      <c r="K43" s="124">
        <v>553.80659637999997</v>
      </c>
      <c r="L43" s="124">
        <v>3859.7871713499999</v>
      </c>
      <c r="M43" s="124">
        <v>3811.2136627700002</v>
      </c>
      <c r="N43" s="124">
        <v>48.573508579999995</v>
      </c>
      <c r="O43" s="124">
        <v>336.57628115999995</v>
      </c>
      <c r="P43" s="124">
        <v>34.911465919999998</v>
      </c>
      <c r="Q43" s="125"/>
      <c r="R43" s="125"/>
      <c r="S43" s="125"/>
      <c r="T43" s="125"/>
      <c r="U43" s="125"/>
      <c r="V43" s="125"/>
    </row>
    <row r="44" spans="1:22" hidden="1" outlineLevel="1">
      <c r="A44" s="12">
        <v>41548</v>
      </c>
      <c r="B44" s="124">
        <v>4623.9768261999998</v>
      </c>
      <c r="C44" s="50">
        <v>51.984783870000001</v>
      </c>
      <c r="D44" s="124">
        <v>45.339528020000003</v>
      </c>
      <c r="E44" s="124">
        <v>6.6452558499999999</v>
      </c>
      <c r="F44" s="124">
        <v>49.44626667</v>
      </c>
      <c r="G44" s="124">
        <v>33.32662346</v>
      </c>
      <c r="H44" s="124">
        <v>16.11964321</v>
      </c>
      <c r="I44" s="124">
        <v>611.42812399000002</v>
      </c>
      <c r="J44" s="124">
        <v>32.771967249999996</v>
      </c>
      <c r="K44" s="124">
        <v>578.65615674000003</v>
      </c>
      <c r="L44" s="124">
        <v>3911.1176516699998</v>
      </c>
      <c r="M44" s="124">
        <v>3863.4813166599997</v>
      </c>
      <c r="N44" s="124">
        <v>47.636335010000003</v>
      </c>
      <c r="O44" s="124">
        <v>338.14418176999999</v>
      </c>
      <c r="P44" s="124">
        <v>35.710746</v>
      </c>
      <c r="Q44" s="125"/>
      <c r="R44" s="125"/>
      <c r="S44" s="125"/>
      <c r="T44" s="125"/>
      <c r="U44" s="125"/>
      <c r="V44" s="125"/>
    </row>
    <row r="45" spans="1:22" hidden="1" outlineLevel="1">
      <c r="A45" s="12">
        <v>41579</v>
      </c>
      <c r="B45" s="124">
        <v>4591.7075545099997</v>
      </c>
      <c r="C45" s="50">
        <v>53.253733620000006</v>
      </c>
      <c r="D45" s="124">
        <v>46.520934929999996</v>
      </c>
      <c r="E45" s="124">
        <v>6.7327986900000001</v>
      </c>
      <c r="F45" s="124">
        <v>44.444260630000002</v>
      </c>
      <c r="G45" s="124">
        <v>28.98232964</v>
      </c>
      <c r="H45" s="124">
        <v>15.461930989999999</v>
      </c>
      <c r="I45" s="124">
        <v>552.34203363999995</v>
      </c>
      <c r="J45" s="124">
        <v>31.30773465</v>
      </c>
      <c r="K45" s="124">
        <v>521.03429899000002</v>
      </c>
      <c r="L45" s="124">
        <v>3941.66752662</v>
      </c>
      <c r="M45" s="124">
        <v>3894.6020182599996</v>
      </c>
      <c r="N45" s="124">
        <v>47.06550836000001</v>
      </c>
      <c r="O45" s="124">
        <v>342.50466327999999</v>
      </c>
      <c r="P45" s="124">
        <v>36.848367359999997</v>
      </c>
      <c r="Q45" s="125"/>
      <c r="R45" s="125"/>
      <c r="S45" s="125"/>
      <c r="T45" s="125"/>
      <c r="U45" s="125"/>
      <c r="V45" s="125"/>
    </row>
    <row r="46" spans="1:22" hidden="1" outlineLevel="1">
      <c r="A46" s="12">
        <v>41609</v>
      </c>
      <c r="B46" s="124">
        <v>4633.3722888499997</v>
      </c>
      <c r="C46" s="50">
        <v>55.389961740000004</v>
      </c>
      <c r="D46" s="124">
        <v>49.535449069999999</v>
      </c>
      <c r="E46" s="124">
        <v>5.8545126700000001</v>
      </c>
      <c r="F46" s="124">
        <v>41.447604089999999</v>
      </c>
      <c r="G46" s="124">
        <v>28.56273161</v>
      </c>
      <c r="H46" s="124">
        <v>12.884872479999999</v>
      </c>
      <c r="I46" s="124">
        <v>610.66879878999998</v>
      </c>
      <c r="J46" s="124">
        <v>73.005659739999999</v>
      </c>
      <c r="K46" s="124">
        <v>537.66313905000004</v>
      </c>
      <c r="L46" s="124">
        <v>3925.86592423</v>
      </c>
      <c r="M46" s="124">
        <v>3882.9285915</v>
      </c>
      <c r="N46" s="124">
        <v>42.937332730000008</v>
      </c>
      <c r="O46" s="124">
        <v>299.60061587000001</v>
      </c>
      <c r="P46" s="124">
        <v>36.89901407</v>
      </c>
      <c r="Q46" s="125"/>
      <c r="R46" s="125"/>
      <c r="S46" s="125"/>
      <c r="T46" s="125"/>
      <c r="U46" s="125"/>
      <c r="V46" s="125"/>
    </row>
    <row r="47" spans="1:22" hidden="1" outlineLevel="1">
      <c r="A47" s="12">
        <v>41640</v>
      </c>
      <c r="B47" s="124">
        <v>4537.9414476100001</v>
      </c>
      <c r="C47" s="50">
        <v>55.82627411</v>
      </c>
      <c r="D47" s="124">
        <v>49.67719726</v>
      </c>
      <c r="E47" s="124">
        <v>6.149076850000001</v>
      </c>
      <c r="F47" s="124">
        <v>39.900080769999995</v>
      </c>
      <c r="G47" s="124">
        <v>27.469575459999998</v>
      </c>
      <c r="H47" s="124">
        <v>12.430505310000001</v>
      </c>
      <c r="I47" s="124">
        <v>564.70927846000006</v>
      </c>
      <c r="J47" s="124">
        <v>32.954915480000004</v>
      </c>
      <c r="K47" s="124">
        <v>531.75436298</v>
      </c>
      <c r="L47" s="124">
        <v>3877.50581427</v>
      </c>
      <c r="M47" s="124">
        <v>3836.3734527500001</v>
      </c>
      <c r="N47" s="124">
        <v>41.132361520000003</v>
      </c>
      <c r="O47" s="124">
        <v>331.71986952999998</v>
      </c>
      <c r="P47" s="124">
        <v>39.518177129999998</v>
      </c>
      <c r="Q47" s="125"/>
      <c r="R47" s="125"/>
      <c r="S47" s="125"/>
      <c r="T47" s="125"/>
      <c r="U47" s="125"/>
      <c r="V47" s="125"/>
    </row>
    <row r="48" spans="1:22" hidden="1" outlineLevel="1">
      <c r="A48" s="12">
        <v>41671</v>
      </c>
      <c r="B48" s="124">
        <v>4626.7188950299997</v>
      </c>
      <c r="C48" s="50">
        <v>59.220938380000007</v>
      </c>
      <c r="D48" s="124">
        <v>53.149741730000002</v>
      </c>
      <c r="E48" s="124">
        <v>6.0711966499999992</v>
      </c>
      <c r="F48" s="124">
        <v>49.748161449999998</v>
      </c>
      <c r="G48" s="124">
        <v>37.52747016</v>
      </c>
      <c r="H48" s="124">
        <v>12.22069129</v>
      </c>
      <c r="I48" s="124">
        <v>523.12370265000004</v>
      </c>
      <c r="J48" s="124">
        <v>36.441594629999997</v>
      </c>
      <c r="K48" s="124">
        <v>486.68210802000004</v>
      </c>
      <c r="L48" s="124">
        <v>3994.6260925500001</v>
      </c>
      <c r="M48" s="124">
        <v>3957.0640311999996</v>
      </c>
      <c r="N48" s="124">
        <v>37.56206135</v>
      </c>
      <c r="O48" s="124">
        <v>368.44257988000004</v>
      </c>
      <c r="P48" s="124">
        <v>41.749276699999996</v>
      </c>
      <c r="Q48" s="125"/>
      <c r="R48" s="125"/>
      <c r="S48" s="125"/>
      <c r="T48" s="125"/>
      <c r="U48" s="125"/>
      <c r="V48" s="125"/>
    </row>
    <row r="49" spans="1:22" hidden="1" outlineLevel="1">
      <c r="A49" s="12">
        <v>41699</v>
      </c>
      <c r="B49" s="124">
        <v>4667.9697114500004</v>
      </c>
      <c r="C49" s="50">
        <v>61.626931300000003</v>
      </c>
      <c r="D49" s="124">
        <v>55.405488840000004</v>
      </c>
      <c r="E49" s="124">
        <v>6.2214424599999996</v>
      </c>
      <c r="F49" s="124">
        <v>88.197514330000004</v>
      </c>
      <c r="G49" s="124">
        <v>73.182864260000002</v>
      </c>
      <c r="H49" s="124">
        <v>15.01465007</v>
      </c>
      <c r="I49" s="124">
        <v>560.46778953</v>
      </c>
      <c r="J49" s="124">
        <v>37.674909760000006</v>
      </c>
      <c r="K49" s="124">
        <v>522.79287977000001</v>
      </c>
      <c r="L49" s="124">
        <v>3957.67747629</v>
      </c>
      <c r="M49" s="124">
        <v>3918.8980206699998</v>
      </c>
      <c r="N49" s="124">
        <v>38.77945562</v>
      </c>
      <c r="O49" s="124">
        <v>338.78769903</v>
      </c>
      <c r="P49" s="124">
        <v>41.715028770000004</v>
      </c>
      <c r="Q49" s="125"/>
      <c r="R49" s="125"/>
      <c r="S49" s="125"/>
      <c r="T49" s="125"/>
      <c r="U49" s="125"/>
      <c r="V49" s="125"/>
    </row>
    <row r="50" spans="1:22" hidden="1" outlineLevel="1">
      <c r="A50" s="12">
        <v>41730</v>
      </c>
      <c r="B50" s="124">
        <v>4727.0159633399999</v>
      </c>
      <c r="C50" s="50">
        <v>74.186928219999999</v>
      </c>
      <c r="D50" s="124">
        <v>67.669873800000005</v>
      </c>
      <c r="E50" s="124">
        <v>6.5170544200000009</v>
      </c>
      <c r="F50" s="124">
        <v>93.846593380000002</v>
      </c>
      <c r="G50" s="124">
        <v>78.364674399999998</v>
      </c>
      <c r="H50" s="124">
        <v>15.48191898</v>
      </c>
      <c r="I50" s="124">
        <v>554.96504348999997</v>
      </c>
      <c r="J50" s="124">
        <v>64.622497510000002</v>
      </c>
      <c r="K50" s="124">
        <v>490.34254598000001</v>
      </c>
      <c r="L50" s="124">
        <v>4004.01739825</v>
      </c>
      <c r="M50" s="124">
        <v>3956.6196579300004</v>
      </c>
      <c r="N50" s="124">
        <v>47.397740319999997</v>
      </c>
      <c r="O50" s="124">
        <v>223.42440260000001</v>
      </c>
      <c r="P50" s="124">
        <v>39.59366283</v>
      </c>
      <c r="Q50" s="125"/>
      <c r="R50" s="125"/>
      <c r="S50" s="125"/>
      <c r="T50" s="125"/>
      <c r="U50" s="125"/>
      <c r="V50" s="125"/>
    </row>
    <row r="51" spans="1:22" hidden="1" outlineLevel="1">
      <c r="A51" s="12">
        <v>41760</v>
      </c>
      <c r="B51" s="124">
        <v>4797.1497556100003</v>
      </c>
      <c r="C51" s="50">
        <v>78.214700199999996</v>
      </c>
      <c r="D51" s="124">
        <v>71.207613320000007</v>
      </c>
      <c r="E51" s="124">
        <v>7.0070868800000001</v>
      </c>
      <c r="F51" s="124">
        <v>95.103688260000013</v>
      </c>
      <c r="G51" s="124">
        <v>79.50108444</v>
      </c>
      <c r="H51" s="124">
        <v>15.602603819999999</v>
      </c>
      <c r="I51" s="124">
        <v>560.72996895000006</v>
      </c>
      <c r="J51" s="124">
        <v>41.935142729999995</v>
      </c>
      <c r="K51" s="124">
        <v>518.79482621999989</v>
      </c>
      <c r="L51" s="124">
        <v>4063.1013981999995</v>
      </c>
      <c r="M51" s="124">
        <v>4007.7312307900002</v>
      </c>
      <c r="N51" s="124">
        <v>55.370167409999993</v>
      </c>
      <c r="O51" s="124">
        <v>202.80724413999999</v>
      </c>
      <c r="P51" s="124">
        <v>37.446132800000001</v>
      </c>
      <c r="Q51" s="125"/>
      <c r="R51" s="125"/>
      <c r="S51" s="125"/>
      <c r="T51" s="125"/>
      <c r="U51" s="125"/>
      <c r="V51" s="125"/>
    </row>
    <row r="52" spans="1:22" hidden="1" outlineLevel="1">
      <c r="A52" s="12">
        <v>41791</v>
      </c>
      <c r="B52" s="124">
        <v>5016.1495216800004</v>
      </c>
      <c r="C52" s="50">
        <v>77.693066579999993</v>
      </c>
      <c r="D52" s="124">
        <v>70.928192479999993</v>
      </c>
      <c r="E52" s="124">
        <v>6.7648740999999992</v>
      </c>
      <c r="F52" s="124">
        <v>95.637700049999992</v>
      </c>
      <c r="G52" s="124">
        <v>78.699764259999995</v>
      </c>
      <c r="H52" s="124">
        <v>16.937935790000001</v>
      </c>
      <c r="I52" s="124">
        <v>596.34293717999992</v>
      </c>
      <c r="J52" s="124">
        <v>44.2658591</v>
      </c>
      <c r="K52" s="124">
        <v>552.07707807999986</v>
      </c>
      <c r="L52" s="124">
        <v>4246.4758178699994</v>
      </c>
      <c r="M52" s="124">
        <v>4183.96399501</v>
      </c>
      <c r="N52" s="124">
        <v>62.511822860000002</v>
      </c>
      <c r="O52" s="124">
        <v>202.76452154</v>
      </c>
      <c r="P52" s="124">
        <v>40.262706399999999</v>
      </c>
      <c r="Q52" s="125"/>
      <c r="R52" s="125"/>
      <c r="S52" s="125"/>
      <c r="T52" s="125"/>
      <c r="U52" s="125"/>
      <c r="V52" s="125"/>
    </row>
    <row r="53" spans="1:22" hidden="1" outlineLevel="1">
      <c r="A53" s="12">
        <v>41821</v>
      </c>
      <c r="B53" s="124">
        <v>5095.3461932600003</v>
      </c>
      <c r="C53" s="50">
        <v>62.924434859999998</v>
      </c>
      <c r="D53" s="124">
        <v>56.781423079999996</v>
      </c>
      <c r="E53" s="124">
        <v>6.1430117800000001</v>
      </c>
      <c r="F53" s="124">
        <v>101.97105062999999</v>
      </c>
      <c r="G53" s="124">
        <v>84.456630009999998</v>
      </c>
      <c r="H53" s="124">
        <v>17.514420619999999</v>
      </c>
      <c r="I53" s="124">
        <v>694.34729205000008</v>
      </c>
      <c r="J53" s="124">
        <v>48.217111860000003</v>
      </c>
      <c r="K53" s="124">
        <v>646.13018019000015</v>
      </c>
      <c r="L53" s="124">
        <v>4236.1034157199992</v>
      </c>
      <c r="M53" s="124">
        <v>4180.6835655599998</v>
      </c>
      <c r="N53" s="124">
        <v>55.419850159999996</v>
      </c>
      <c r="O53" s="124">
        <v>245.81123263999999</v>
      </c>
      <c r="P53" s="124">
        <v>37.333751190000001</v>
      </c>
      <c r="Q53" s="125"/>
      <c r="R53" s="125"/>
      <c r="S53" s="125"/>
      <c r="T53" s="125"/>
      <c r="U53" s="125"/>
      <c r="V53" s="125"/>
    </row>
    <row r="54" spans="1:22" hidden="1" outlineLevel="1">
      <c r="A54" s="12">
        <v>41852</v>
      </c>
      <c r="B54" s="124">
        <v>5261.6382861599996</v>
      </c>
      <c r="C54" s="50">
        <v>47.004856119999999</v>
      </c>
      <c r="D54" s="124">
        <v>40.697508460000002</v>
      </c>
      <c r="E54" s="124">
        <v>6.3073476599999987</v>
      </c>
      <c r="F54" s="124">
        <v>109.00829662</v>
      </c>
      <c r="G54" s="124">
        <v>87.805487400000004</v>
      </c>
      <c r="H54" s="124">
        <v>21.202809219999999</v>
      </c>
      <c r="I54" s="124">
        <v>708.4504450899999</v>
      </c>
      <c r="J54" s="124">
        <v>60.491583070000004</v>
      </c>
      <c r="K54" s="124">
        <v>647.95886201999997</v>
      </c>
      <c r="L54" s="124">
        <v>4397.1746883300002</v>
      </c>
      <c r="M54" s="124">
        <v>4335.2450816399996</v>
      </c>
      <c r="N54" s="124">
        <v>61.92960669</v>
      </c>
      <c r="O54" s="124">
        <v>244.96109294000001</v>
      </c>
      <c r="P54" s="124">
        <v>39.170011389999999</v>
      </c>
      <c r="Q54" s="125"/>
      <c r="R54" s="125"/>
      <c r="S54" s="125"/>
      <c r="T54" s="125"/>
      <c r="U54" s="125"/>
      <c r="V54" s="125"/>
    </row>
    <row r="55" spans="1:22" hidden="1" outlineLevel="1">
      <c r="A55" s="12">
        <v>41883</v>
      </c>
      <c r="B55" s="124">
        <v>5064.5770114699999</v>
      </c>
      <c r="C55" s="50">
        <v>48.460211020000003</v>
      </c>
      <c r="D55" s="124">
        <v>42.250404189999998</v>
      </c>
      <c r="E55" s="124">
        <v>6.2098068299999998</v>
      </c>
      <c r="F55" s="124">
        <v>98.797200729999986</v>
      </c>
      <c r="G55" s="124">
        <v>79.487312149999994</v>
      </c>
      <c r="H55" s="124">
        <v>19.309888579999999</v>
      </c>
      <c r="I55" s="124">
        <v>690.88629615999992</v>
      </c>
      <c r="J55" s="124">
        <v>57.51605146</v>
      </c>
      <c r="K55" s="124">
        <v>633.37024469999994</v>
      </c>
      <c r="L55" s="124">
        <v>4226.4333035600002</v>
      </c>
      <c r="M55" s="124">
        <v>4161.7215381599999</v>
      </c>
      <c r="N55" s="124">
        <v>64.711765400000004</v>
      </c>
      <c r="O55" s="124">
        <v>238.14665205999998</v>
      </c>
      <c r="P55" s="124">
        <v>34.126337489999997</v>
      </c>
      <c r="Q55" s="125"/>
      <c r="R55" s="125"/>
      <c r="S55" s="125"/>
      <c r="T55" s="125"/>
      <c r="U55" s="125"/>
      <c r="V55" s="125"/>
    </row>
    <row r="56" spans="1:22" hidden="1" outlineLevel="1">
      <c r="A56" s="12">
        <v>41913</v>
      </c>
      <c r="B56" s="124">
        <v>4986.5347410100003</v>
      </c>
      <c r="C56" s="50">
        <v>47.048592130000003</v>
      </c>
      <c r="D56" s="124">
        <v>41.220470940000006</v>
      </c>
      <c r="E56" s="124">
        <v>5.8281211900000001</v>
      </c>
      <c r="F56" s="124">
        <v>99.407328800000016</v>
      </c>
      <c r="G56" s="124">
        <v>79.62230249000001</v>
      </c>
      <c r="H56" s="124">
        <v>19.785026309999999</v>
      </c>
      <c r="I56" s="124">
        <v>779.56624589</v>
      </c>
      <c r="J56" s="124">
        <v>60.569023870000002</v>
      </c>
      <c r="K56" s="124">
        <v>718.99722201999998</v>
      </c>
      <c r="L56" s="124">
        <v>4060.5125741900001</v>
      </c>
      <c r="M56" s="124">
        <v>4001.4925849000001</v>
      </c>
      <c r="N56" s="124">
        <v>59.019989289999998</v>
      </c>
      <c r="O56" s="124">
        <v>231.35453180000002</v>
      </c>
      <c r="P56" s="124">
        <v>31.061646289999999</v>
      </c>
      <c r="Q56" s="125"/>
      <c r="R56" s="125"/>
      <c r="S56" s="125"/>
      <c r="T56" s="125"/>
      <c r="U56" s="125"/>
      <c r="V56" s="125"/>
    </row>
    <row r="57" spans="1:22" hidden="1" outlineLevel="1">
      <c r="A57" s="12">
        <v>41944</v>
      </c>
      <c r="B57" s="124">
        <v>5356.45755156</v>
      </c>
      <c r="C57" s="50">
        <v>45.768923589999993</v>
      </c>
      <c r="D57" s="124">
        <v>39.664328279999992</v>
      </c>
      <c r="E57" s="124">
        <v>6.1045953100000006</v>
      </c>
      <c r="F57" s="124">
        <v>107.60743566000001</v>
      </c>
      <c r="G57" s="124">
        <v>90.750555319999989</v>
      </c>
      <c r="H57" s="124">
        <v>16.85688034</v>
      </c>
      <c r="I57" s="124">
        <v>875.80484445000002</v>
      </c>
      <c r="J57" s="124">
        <v>65.600048830000006</v>
      </c>
      <c r="K57" s="124">
        <v>810.20479561999991</v>
      </c>
      <c r="L57" s="124">
        <v>4327.27634786</v>
      </c>
      <c r="M57" s="124">
        <v>4269.5586332599996</v>
      </c>
      <c r="N57" s="124">
        <v>57.717714600000008</v>
      </c>
      <c r="O57" s="124">
        <v>239.83623667000001</v>
      </c>
      <c r="P57" s="124">
        <v>34.061318980000003</v>
      </c>
      <c r="Q57" s="125"/>
      <c r="R57" s="125"/>
      <c r="S57" s="125"/>
      <c r="T57" s="125"/>
      <c r="U57" s="125"/>
      <c r="V57" s="125"/>
    </row>
    <row r="58" spans="1:22" hidden="1" outlineLevel="1">
      <c r="A58" s="12">
        <v>41974</v>
      </c>
      <c r="B58" s="124">
        <v>5229.3536001000002</v>
      </c>
      <c r="C58" s="50">
        <v>45.140289260000003</v>
      </c>
      <c r="D58" s="124">
        <v>39.52097697</v>
      </c>
      <c r="E58" s="124">
        <v>5.6193122900000017</v>
      </c>
      <c r="F58" s="124">
        <v>108.59675777</v>
      </c>
      <c r="G58" s="124">
        <v>91.122777499999998</v>
      </c>
      <c r="H58" s="124">
        <v>17.473980269999998</v>
      </c>
      <c r="I58" s="124">
        <v>875.91057175000014</v>
      </c>
      <c r="J58" s="124">
        <v>62.475376699999998</v>
      </c>
      <c r="K58" s="124">
        <v>813.43519504999995</v>
      </c>
      <c r="L58" s="124">
        <v>4199.7059813200003</v>
      </c>
      <c r="M58" s="124">
        <v>4151.2920643199996</v>
      </c>
      <c r="N58" s="124">
        <v>48.413916999999998</v>
      </c>
      <c r="O58" s="124">
        <v>239.39764481</v>
      </c>
      <c r="P58" s="124">
        <v>33.237009540000003</v>
      </c>
      <c r="Q58" s="125"/>
      <c r="R58" s="125"/>
      <c r="S58" s="125"/>
      <c r="T58" s="125"/>
      <c r="U58" s="125"/>
      <c r="V58" s="125"/>
    </row>
    <row r="59" spans="1:22" hidden="1" outlineLevel="1">
      <c r="A59" s="12">
        <v>42005</v>
      </c>
      <c r="B59" s="124">
        <v>5012.6100342999998</v>
      </c>
      <c r="C59" s="50">
        <v>46.993306009999998</v>
      </c>
      <c r="D59" s="124">
        <v>41.255500519999998</v>
      </c>
      <c r="E59" s="124">
        <v>5.7378054899999995</v>
      </c>
      <c r="F59" s="124">
        <v>102.72039957</v>
      </c>
      <c r="G59" s="124">
        <v>87.236229959999989</v>
      </c>
      <c r="H59" s="124">
        <v>15.48416961</v>
      </c>
      <c r="I59" s="124">
        <v>794.31596053999988</v>
      </c>
      <c r="J59" s="124">
        <v>60.746698870000003</v>
      </c>
      <c r="K59" s="124">
        <v>733.56926166999995</v>
      </c>
      <c r="L59" s="124">
        <v>4068.5803681800003</v>
      </c>
      <c r="M59" s="124">
        <v>4018.5203939999997</v>
      </c>
      <c r="N59" s="124">
        <v>50.059974180000005</v>
      </c>
      <c r="O59" s="124">
        <v>232.30020439999998</v>
      </c>
      <c r="P59" s="124">
        <v>35.324163499999997</v>
      </c>
      <c r="Q59" s="125"/>
      <c r="R59" s="125"/>
      <c r="S59" s="125"/>
      <c r="T59" s="125"/>
      <c r="U59" s="125"/>
      <c r="V59" s="125"/>
    </row>
    <row r="60" spans="1:22" hidden="1" outlineLevel="1">
      <c r="A60" s="12">
        <v>42036</v>
      </c>
      <c r="B60" s="124">
        <v>6727.3309005299998</v>
      </c>
      <c r="C60" s="50">
        <v>49.154328910000004</v>
      </c>
      <c r="D60" s="124">
        <v>42.747586800000001</v>
      </c>
      <c r="E60" s="124">
        <v>6.4067421100000006</v>
      </c>
      <c r="F60" s="124">
        <v>175.48654383000002</v>
      </c>
      <c r="G60" s="124">
        <v>150.04271077000001</v>
      </c>
      <c r="H60" s="124">
        <v>25.443833059999999</v>
      </c>
      <c r="I60" s="124">
        <v>1097.68901738</v>
      </c>
      <c r="J60" s="124">
        <v>81.213909259999994</v>
      </c>
      <c r="K60" s="124">
        <v>1016.47510812</v>
      </c>
      <c r="L60" s="124">
        <v>5405.0010104099993</v>
      </c>
      <c r="M60" s="124">
        <v>5313.1464317500004</v>
      </c>
      <c r="N60" s="124">
        <v>91.854578660000001</v>
      </c>
      <c r="O60" s="124">
        <v>342.92142011999999</v>
      </c>
      <c r="P60" s="124">
        <v>55.561066880000006</v>
      </c>
      <c r="Q60" s="125"/>
      <c r="R60" s="125"/>
      <c r="S60" s="125"/>
      <c r="T60" s="125"/>
      <c r="U60" s="125"/>
      <c r="V60" s="125"/>
    </row>
    <row r="61" spans="1:22" hidden="1" outlineLevel="1">
      <c r="A61" s="12">
        <v>42064</v>
      </c>
      <c r="B61" s="124">
        <v>5838.48711301</v>
      </c>
      <c r="C61" s="50">
        <v>54.587387140000004</v>
      </c>
      <c r="D61" s="124">
        <v>45.705499379999999</v>
      </c>
      <c r="E61" s="124">
        <v>8.8818877599999997</v>
      </c>
      <c r="F61" s="124">
        <v>142.08974501</v>
      </c>
      <c r="G61" s="124">
        <v>122.30598260000001</v>
      </c>
      <c r="H61" s="124">
        <v>19.783762410000001</v>
      </c>
      <c r="I61" s="124">
        <v>1056.2811664399999</v>
      </c>
      <c r="J61" s="124">
        <v>87.140748329999994</v>
      </c>
      <c r="K61" s="124">
        <v>969.14041810999993</v>
      </c>
      <c r="L61" s="124">
        <v>4585.5288144200003</v>
      </c>
      <c r="M61" s="124">
        <v>4509.8892238400003</v>
      </c>
      <c r="N61" s="124">
        <v>75.639590580000004</v>
      </c>
      <c r="O61" s="124">
        <v>217.17119672999999</v>
      </c>
      <c r="P61" s="124">
        <v>46.036512760000001</v>
      </c>
      <c r="Q61" s="125"/>
      <c r="R61" s="125"/>
      <c r="S61" s="125"/>
      <c r="T61" s="125"/>
      <c r="U61" s="125"/>
      <c r="V61" s="125"/>
    </row>
    <row r="62" spans="1:22" hidden="1" outlineLevel="1">
      <c r="A62" s="12">
        <v>42095</v>
      </c>
      <c r="B62" s="124">
        <v>5570.1545669200004</v>
      </c>
      <c r="C62" s="50">
        <v>56.667886070000002</v>
      </c>
      <c r="D62" s="124">
        <v>45.341673780000001</v>
      </c>
      <c r="E62" s="124">
        <v>11.326212289999999</v>
      </c>
      <c r="F62" s="124">
        <v>127.41595217999999</v>
      </c>
      <c r="G62" s="124">
        <v>112.33860604</v>
      </c>
      <c r="H62" s="124">
        <v>15.07734614</v>
      </c>
      <c r="I62" s="124">
        <v>1063.9398657799998</v>
      </c>
      <c r="J62" s="124">
        <v>92.020566740000007</v>
      </c>
      <c r="K62" s="124">
        <v>971.91929904000006</v>
      </c>
      <c r="L62" s="124">
        <v>4322.1308628899997</v>
      </c>
      <c r="M62" s="124">
        <v>4251.4017636199997</v>
      </c>
      <c r="N62" s="124">
        <v>70.729099270000006</v>
      </c>
      <c r="O62" s="124">
        <v>174.04918106</v>
      </c>
      <c r="P62" s="124">
        <v>39.531262980000001</v>
      </c>
      <c r="Q62" s="125"/>
      <c r="R62" s="125"/>
      <c r="S62" s="125"/>
      <c r="T62" s="125"/>
      <c r="U62" s="125"/>
      <c r="V62" s="125"/>
    </row>
    <row r="63" spans="1:22" hidden="1" outlineLevel="1">
      <c r="A63" s="12">
        <v>42125</v>
      </c>
      <c r="B63" s="124">
        <v>5474.1629583200001</v>
      </c>
      <c r="C63" s="50">
        <v>85.506267260000001</v>
      </c>
      <c r="D63" s="124">
        <v>70.589139100000011</v>
      </c>
      <c r="E63" s="124">
        <v>14.917128159999999</v>
      </c>
      <c r="F63" s="124">
        <v>122.38687284</v>
      </c>
      <c r="G63" s="124">
        <v>109.25546289</v>
      </c>
      <c r="H63" s="124">
        <v>13.13140995</v>
      </c>
      <c r="I63" s="124">
        <v>1000.1036827399998</v>
      </c>
      <c r="J63" s="124">
        <v>84.626504100000005</v>
      </c>
      <c r="K63" s="124">
        <v>915.47717863999992</v>
      </c>
      <c r="L63" s="124">
        <v>4266.1661354799999</v>
      </c>
      <c r="M63" s="124">
        <v>4195.0308005900006</v>
      </c>
      <c r="N63" s="124">
        <v>71.13533489000001</v>
      </c>
      <c r="O63" s="124">
        <v>144.07461930000002</v>
      </c>
      <c r="P63" s="124">
        <v>39.706420739999999</v>
      </c>
      <c r="Q63" s="125"/>
      <c r="R63" s="125"/>
      <c r="S63" s="125"/>
      <c r="T63" s="125"/>
      <c r="U63" s="125"/>
      <c r="V63" s="125"/>
    </row>
    <row r="64" spans="1:22" hidden="1" outlineLevel="1">
      <c r="A64" s="12">
        <v>42156</v>
      </c>
      <c r="B64" s="124">
        <v>5554.9871767100003</v>
      </c>
      <c r="C64" s="50">
        <v>63.527224760000003</v>
      </c>
      <c r="D64" s="124">
        <v>45.800604900000003</v>
      </c>
      <c r="E64" s="124">
        <v>17.72661986</v>
      </c>
      <c r="F64" s="124">
        <v>127.89947885000001</v>
      </c>
      <c r="G64" s="124">
        <v>112.14099656</v>
      </c>
      <c r="H64" s="124">
        <v>15.75848229</v>
      </c>
      <c r="I64" s="124">
        <v>1094.1286302700003</v>
      </c>
      <c r="J64" s="124">
        <v>87.46375676000001</v>
      </c>
      <c r="K64" s="124">
        <v>1006.6648735100001</v>
      </c>
      <c r="L64" s="124">
        <v>4269.4318428299994</v>
      </c>
      <c r="M64" s="124">
        <v>4198.9610177699997</v>
      </c>
      <c r="N64" s="124">
        <v>70.47082506000001</v>
      </c>
      <c r="O64" s="124">
        <v>146.14940544000001</v>
      </c>
      <c r="P64" s="124">
        <v>41.596168859999999</v>
      </c>
      <c r="Q64" s="125"/>
      <c r="R64" s="125"/>
      <c r="S64" s="125"/>
      <c r="T64" s="125"/>
      <c r="U64" s="125"/>
      <c r="V64" s="125"/>
    </row>
    <row r="65" spans="1:22" hidden="1" outlineLevel="1">
      <c r="A65" s="12">
        <v>42186</v>
      </c>
      <c r="B65" s="124">
        <v>5385.0531331100001</v>
      </c>
      <c r="C65" s="50">
        <v>62.749667029999998</v>
      </c>
      <c r="D65" s="124">
        <v>45.566886550000007</v>
      </c>
      <c r="E65" s="124">
        <v>17.182780479999998</v>
      </c>
      <c r="F65" s="124">
        <v>126.96719195</v>
      </c>
      <c r="G65" s="124">
        <v>111.97821580999999</v>
      </c>
      <c r="H65" s="124">
        <v>14.98897614</v>
      </c>
      <c r="I65" s="124">
        <v>1049.3283407099998</v>
      </c>
      <c r="J65" s="124">
        <v>95.919779150000011</v>
      </c>
      <c r="K65" s="124">
        <v>953.40856155999995</v>
      </c>
      <c r="L65" s="124">
        <v>4146.00793342</v>
      </c>
      <c r="M65" s="124">
        <v>4083.1978137299998</v>
      </c>
      <c r="N65" s="124">
        <v>62.810119690000001</v>
      </c>
      <c r="O65" s="124">
        <v>135.29004379</v>
      </c>
      <c r="P65" s="124">
        <v>36.21963366</v>
      </c>
      <c r="Q65" s="125"/>
      <c r="R65" s="125"/>
      <c r="S65" s="125"/>
      <c r="T65" s="125"/>
      <c r="U65" s="125"/>
      <c r="V65" s="125"/>
    </row>
    <row r="66" spans="1:22" hidden="1" outlineLevel="1">
      <c r="A66" s="12">
        <v>42217</v>
      </c>
      <c r="B66" s="124">
        <v>5307.9500183500004</v>
      </c>
      <c r="C66" s="50">
        <v>64.150973069999992</v>
      </c>
      <c r="D66" s="124">
        <v>45.999872430000003</v>
      </c>
      <c r="E66" s="124">
        <v>18.151100639999996</v>
      </c>
      <c r="F66" s="124">
        <v>126.85361716</v>
      </c>
      <c r="G66" s="124">
        <v>113.35885473</v>
      </c>
      <c r="H66" s="124">
        <v>13.49476243</v>
      </c>
      <c r="I66" s="124">
        <v>1003.51720267</v>
      </c>
      <c r="J66" s="124">
        <v>87.417491979999994</v>
      </c>
      <c r="K66" s="124">
        <v>916.09971069000017</v>
      </c>
      <c r="L66" s="124">
        <v>4113.4282254500004</v>
      </c>
      <c r="M66" s="124">
        <v>4049.3191836100004</v>
      </c>
      <c r="N66" s="124">
        <v>64.109041839999989</v>
      </c>
      <c r="O66" s="124">
        <v>126.93153849000001</v>
      </c>
      <c r="P66" s="124">
        <v>33.453913829999998</v>
      </c>
      <c r="Q66" s="125"/>
      <c r="R66" s="125"/>
      <c r="S66" s="125"/>
      <c r="T66" s="125"/>
      <c r="U66" s="125"/>
      <c r="V66" s="125"/>
    </row>
    <row r="67" spans="1:22" hidden="1" outlineLevel="1">
      <c r="A67" s="12">
        <v>42248</v>
      </c>
      <c r="B67" s="124">
        <v>5381.0375884100004</v>
      </c>
      <c r="C67" s="50">
        <v>64.509837630000007</v>
      </c>
      <c r="D67" s="124">
        <v>44.637293919999998</v>
      </c>
      <c r="E67" s="124">
        <v>19.872543709999999</v>
      </c>
      <c r="F67" s="124">
        <v>120.39435274</v>
      </c>
      <c r="G67" s="124">
        <v>114.43000864</v>
      </c>
      <c r="H67" s="124">
        <v>5.9643440999999999</v>
      </c>
      <c r="I67" s="124">
        <v>1096.9736536999999</v>
      </c>
      <c r="J67" s="124">
        <v>103.77862941000001</v>
      </c>
      <c r="K67" s="124">
        <v>993.19502428999988</v>
      </c>
      <c r="L67" s="124">
        <v>4099.1597443400005</v>
      </c>
      <c r="M67" s="124">
        <v>4032.0701211100004</v>
      </c>
      <c r="N67" s="124">
        <v>67.089623230000001</v>
      </c>
      <c r="O67" s="124">
        <v>118.57024066</v>
      </c>
      <c r="P67" s="124">
        <v>33.088175980000003</v>
      </c>
      <c r="Q67" s="125"/>
      <c r="R67" s="125"/>
      <c r="S67" s="125"/>
      <c r="T67" s="125"/>
      <c r="U67" s="125"/>
      <c r="V67" s="125"/>
    </row>
    <row r="68" spans="1:22" hidden="1" outlineLevel="1">
      <c r="A68" s="12">
        <v>42278</v>
      </c>
      <c r="B68" s="124">
        <v>5587.2176118500001</v>
      </c>
      <c r="C68" s="50">
        <v>65.403581020000004</v>
      </c>
      <c r="D68" s="124">
        <v>44.95337473</v>
      </c>
      <c r="E68" s="124">
        <v>20.450206290000001</v>
      </c>
      <c r="F68" s="124">
        <v>118.95077875</v>
      </c>
      <c r="G68" s="124">
        <v>111.74492798</v>
      </c>
      <c r="H68" s="124">
        <v>7.2058507699999996</v>
      </c>
      <c r="I68" s="124">
        <v>1135.5650693800001</v>
      </c>
      <c r="J68" s="124">
        <v>96.324700229999991</v>
      </c>
      <c r="K68" s="124">
        <v>1039.2403691499999</v>
      </c>
      <c r="L68" s="124">
        <v>4267.2981827000003</v>
      </c>
      <c r="M68" s="124">
        <v>4204.8792276000004</v>
      </c>
      <c r="N68" s="124">
        <v>62.418955100000005</v>
      </c>
      <c r="O68" s="124">
        <v>124.23958279</v>
      </c>
      <c r="P68" s="124">
        <v>32.284571440000001</v>
      </c>
      <c r="Q68" s="50"/>
      <c r="R68" s="50"/>
      <c r="S68" s="50"/>
      <c r="T68" s="50"/>
      <c r="U68" s="50"/>
      <c r="V68" s="50"/>
    </row>
    <row r="69" spans="1:22" hidden="1" outlineLevel="1">
      <c r="A69" s="12">
        <v>42309</v>
      </c>
      <c r="B69" s="124">
        <v>5662.4451746799996</v>
      </c>
      <c r="C69" s="50">
        <v>62.872147510000005</v>
      </c>
      <c r="D69" s="124">
        <v>41.560968850000002</v>
      </c>
      <c r="E69" s="124">
        <v>21.311178659999999</v>
      </c>
      <c r="F69" s="124">
        <v>116.61408114999999</v>
      </c>
      <c r="G69" s="124">
        <v>112.9081013</v>
      </c>
      <c r="H69" s="124">
        <v>3.7059798499999999</v>
      </c>
      <c r="I69" s="124">
        <v>1215.01465545</v>
      </c>
      <c r="J69" s="124">
        <v>94.05863746</v>
      </c>
      <c r="K69" s="124">
        <v>1120.95601799</v>
      </c>
      <c r="L69" s="124">
        <v>4267.9442905699998</v>
      </c>
      <c r="M69" s="124">
        <v>4203.3397890899996</v>
      </c>
      <c r="N69" s="124">
        <v>64.604501479999996</v>
      </c>
      <c r="O69" s="124">
        <v>83.739146160000004</v>
      </c>
      <c r="P69" s="124">
        <v>35.137118149999999</v>
      </c>
      <c r="Q69" s="50"/>
      <c r="R69" s="50"/>
      <c r="S69" s="50"/>
      <c r="T69" s="50"/>
      <c r="U69" s="50"/>
      <c r="V69" s="50"/>
    </row>
    <row r="70" spans="1:22" hidden="1" outlineLevel="1">
      <c r="A70" s="12">
        <v>42339</v>
      </c>
      <c r="B70" s="124">
        <v>6043.9255648600001</v>
      </c>
      <c r="C70" s="50">
        <v>62.940324879999999</v>
      </c>
      <c r="D70" s="124">
        <v>45.313671790000001</v>
      </c>
      <c r="E70" s="124">
        <v>17.626653089999998</v>
      </c>
      <c r="F70" s="124">
        <v>112.46703377</v>
      </c>
      <c r="G70" s="124">
        <v>110.3895263</v>
      </c>
      <c r="H70" s="124">
        <v>2.07750747</v>
      </c>
      <c r="I70" s="124">
        <v>1416.4715475799999</v>
      </c>
      <c r="J70" s="124">
        <v>90.353986240000012</v>
      </c>
      <c r="K70" s="124">
        <v>1326.1175613400001</v>
      </c>
      <c r="L70" s="124">
        <v>4452.0466586299999</v>
      </c>
      <c r="M70" s="124">
        <v>4392.6171967700002</v>
      </c>
      <c r="N70" s="124">
        <v>59.429461860000004</v>
      </c>
      <c r="O70" s="124">
        <v>48.69609749</v>
      </c>
      <c r="P70" s="124">
        <v>33.600508500000004</v>
      </c>
      <c r="Q70" s="50"/>
      <c r="R70" s="50"/>
      <c r="S70" s="50"/>
      <c r="T70" s="50"/>
      <c r="U70" s="50"/>
      <c r="V70" s="50"/>
    </row>
    <row r="71" spans="1:22" hidden="1" outlineLevel="1">
      <c r="A71" s="12">
        <v>42370</v>
      </c>
      <c r="B71" s="124">
        <v>6085.8941161300008</v>
      </c>
      <c r="C71" s="50">
        <v>60.747987450000004</v>
      </c>
      <c r="D71" s="124">
        <v>43.021987030000005</v>
      </c>
      <c r="E71" s="124">
        <v>17.726000419999998</v>
      </c>
      <c r="F71" s="124">
        <v>117.64227231000001</v>
      </c>
      <c r="G71" s="124">
        <v>115.99894977000001</v>
      </c>
      <c r="H71" s="124">
        <v>1.64332254</v>
      </c>
      <c r="I71" s="124">
        <v>1366.5391539900002</v>
      </c>
      <c r="J71" s="124">
        <v>85.599959569999996</v>
      </c>
      <c r="K71" s="124">
        <v>1280.9391944199999</v>
      </c>
      <c r="L71" s="124">
        <v>4540.9647023799998</v>
      </c>
      <c r="M71" s="124">
        <v>4471.4185864599995</v>
      </c>
      <c r="N71" s="124">
        <v>69.546115919999991</v>
      </c>
      <c r="O71" s="124">
        <v>20.91503573</v>
      </c>
      <c r="P71" s="124">
        <v>35.03354882</v>
      </c>
      <c r="Q71" s="50"/>
      <c r="R71" s="50"/>
      <c r="S71" s="50"/>
      <c r="T71" s="50"/>
      <c r="U71" s="50"/>
      <c r="V71" s="50"/>
    </row>
    <row r="72" spans="1:22" hidden="1" outlineLevel="1">
      <c r="A72" s="12">
        <v>42401</v>
      </c>
      <c r="B72" s="124">
        <v>6401.6572974199989</v>
      </c>
      <c r="C72" s="50">
        <v>54.386407480000003</v>
      </c>
      <c r="D72" s="124">
        <v>41.185030590000004</v>
      </c>
      <c r="E72" s="124">
        <v>13.201376890000001</v>
      </c>
      <c r="F72" s="124">
        <v>155.62402637</v>
      </c>
      <c r="G72" s="124">
        <v>141.55073216</v>
      </c>
      <c r="H72" s="124">
        <v>14.07329421</v>
      </c>
      <c r="I72" s="124">
        <v>1483.5388198400001</v>
      </c>
      <c r="J72" s="124">
        <v>97.914203000000001</v>
      </c>
      <c r="K72" s="124">
        <v>1385.62461684</v>
      </c>
      <c r="L72" s="124">
        <v>4708.1080437299997</v>
      </c>
      <c r="M72" s="124">
        <v>4630.1844559900001</v>
      </c>
      <c r="N72" s="124">
        <v>77.923587740000002</v>
      </c>
      <c r="O72" s="124">
        <v>24.866696220000001</v>
      </c>
      <c r="P72" s="124">
        <v>41.325279589999987</v>
      </c>
      <c r="Q72" s="50"/>
      <c r="R72" s="50"/>
      <c r="S72" s="50"/>
      <c r="T72" s="50"/>
      <c r="U72" s="50"/>
      <c r="V72" s="50"/>
    </row>
    <row r="73" spans="1:22" hidden="1" outlineLevel="1">
      <c r="A73" s="12">
        <v>42430</v>
      </c>
      <c r="B73" s="124">
        <v>6258.5945861500004</v>
      </c>
      <c r="C73" s="50">
        <v>59.888850150000003</v>
      </c>
      <c r="D73" s="124">
        <v>43.407762939999998</v>
      </c>
      <c r="E73" s="124">
        <v>16.481087209999998</v>
      </c>
      <c r="F73" s="124">
        <v>177.46440380999999</v>
      </c>
      <c r="G73" s="124">
        <v>146.29109036</v>
      </c>
      <c r="H73" s="124">
        <v>31.173313450000002</v>
      </c>
      <c r="I73" s="124">
        <v>1344.5624475499999</v>
      </c>
      <c r="J73" s="124">
        <v>114.72859731</v>
      </c>
      <c r="K73" s="124">
        <v>1229.8338502399999</v>
      </c>
      <c r="L73" s="124">
        <v>4676.6788846399995</v>
      </c>
      <c r="M73" s="124">
        <v>4603.0438271699995</v>
      </c>
      <c r="N73" s="124">
        <v>73.635057470000007</v>
      </c>
      <c r="O73" s="124">
        <v>22.127114199999998</v>
      </c>
      <c r="P73" s="124">
        <v>41.335348089999997</v>
      </c>
      <c r="Q73" s="50"/>
      <c r="R73" s="50"/>
      <c r="S73" s="50"/>
      <c r="T73" s="50"/>
      <c r="U73" s="50"/>
      <c r="V73" s="50"/>
    </row>
    <row r="74" spans="1:22" hidden="1" outlineLevel="1">
      <c r="A74" s="12">
        <v>42461</v>
      </c>
      <c r="B74" s="124">
        <v>6264.8209591300001</v>
      </c>
      <c r="C74" s="50">
        <v>59.777417759999999</v>
      </c>
      <c r="D74" s="124">
        <v>44.700080679999999</v>
      </c>
      <c r="E74" s="124">
        <v>15.077337080000001</v>
      </c>
      <c r="F74" s="124">
        <v>209.01680342999998</v>
      </c>
      <c r="G74" s="124">
        <v>148.22458775999999</v>
      </c>
      <c r="H74" s="124">
        <v>60.792215669999997</v>
      </c>
      <c r="I74" s="124">
        <v>1398.3706080100001</v>
      </c>
      <c r="J74" s="124">
        <v>130.50900490999999</v>
      </c>
      <c r="K74" s="124">
        <v>1267.8616031000001</v>
      </c>
      <c r="L74" s="124">
        <v>4597.6561299299992</v>
      </c>
      <c r="M74" s="124">
        <v>4518.5756977199999</v>
      </c>
      <c r="N74" s="124">
        <v>79.080432209999998</v>
      </c>
      <c r="O74" s="124">
        <v>10.17412571</v>
      </c>
      <c r="P74" s="124">
        <v>38.439580759999998</v>
      </c>
      <c r="Q74" s="50"/>
      <c r="R74" s="50"/>
      <c r="S74" s="50"/>
      <c r="T74" s="50"/>
      <c r="U74" s="50"/>
      <c r="V74" s="50"/>
    </row>
    <row r="75" spans="1:22" hidden="1" outlineLevel="1">
      <c r="A75" s="12">
        <v>42491</v>
      </c>
      <c r="B75" s="124">
        <v>6382.6535114300004</v>
      </c>
      <c r="C75" s="50">
        <v>78.122367139999994</v>
      </c>
      <c r="D75" s="124">
        <v>60.271652189999998</v>
      </c>
      <c r="E75" s="124">
        <v>17.85071495</v>
      </c>
      <c r="F75" s="124">
        <v>196.53639580999999</v>
      </c>
      <c r="G75" s="124">
        <v>145.58615872999999</v>
      </c>
      <c r="H75" s="124">
        <v>50.950237080000001</v>
      </c>
      <c r="I75" s="124">
        <v>1440.1433400800001</v>
      </c>
      <c r="J75" s="124">
        <v>112.22116393</v>
      </c>
      <c r="K75" s="124">
        <v>1327.9221761500003</v>
      </c>
      <c r="L75" s="124">
        <v>4667.8514083999999</v>
      </c>
      <c r="M75" s="124">
        <v>4583.3196018900007</v>
      </c>
      <c r="N75" s="124">
        <v>84.531806509999996</v>
      </c>
      <c r="O75" s="124">
        <v>2.0152543999999999</v>
      </c>
      <c r="P75" s="124">
        <v>38.71716472</v>
      </c>
      <c r="Q75" s="50"/>
      <c r="R75" s="50"/>
      <c r="S75" s="50"/>
      <c r="T75" s="50"/>
      <c r="U75" s="50"/>
      <c r="V75" s="50"/>
    </row>
    <row r="76" spans="1:22" hidden="1" outlineLevel="1">
      <c r="A76" s="12">
        <v>42522</v>
      </c>
      <c r="B76" s="124">
        <v>6491.40117491</v>
      </c>
      <c r="C76" s="50">
        <v>77.889099009999995</v>
      </c>
      <c r="D76" s="124">
        <v>59.94559142</v>
      </c>
      <c r="E76" s="124">
        <v>17.943507589999999</v>
      </c>
      <c r="F76" s="124">
        <v>212.32981936000002</v>
      </c>
      <c r="G76" s="124">
        <v>140.82819283000001</v>
      </c>
      <c r="H76" s="124">
        <v>71.501626529999996</v>
      </c>
      <c r="I76" s="124">
        <v>1475.7199868600001</v>
      </c>
      <c r="J76" s="124">
        <v>108.67337456</v>
      </c>
      <c r="K76" s="124">
        <v>1367.0466122999997</v>
      </c>
      <c r="L76" s="124">
        <v>4725.4622696799997</v>
      </c>
      <c r="M76" s="124">
        <v>4635.7321637799996</v>
      </c>
      <c r="N76" s="124">
        <v>89.730105899999998</v>
      </c>
      <c r="O76" s="124">
        <v>0.15750848000000001</v>
      </c>
      <c r="P76" s="124">
        <v>40.809214359999999</v>
      </c>
      <c r="Q76" s="50"/>
      <c r="R76" s="50"/>
      <c r="S76" s="50"/>
      <c r="T76" s="50"/>
      <c r="U76" s="50"/>
      <c r="V76" s="50"/>
    </row>
    <row r="77" spans="1:22" hidden="1" outlineLevel="1">
      <c r="A77" s="12">
        <v>42552</v>
      </c>
      <c r="B77" s="124">
        <v>6536.4731958699986</v>
      </c>
      <c r="C77" s="50">
        <v>83.700768269999998</v>
      </c>
      <c r="D77" s="124">
        <v>65.278363530000007</v>
      </c>
      <c r="E77" s="124">
        <v>18.422404739999998</v>
      </c>
      <c r="F77" s="124">
        <v>198.21315641999999</v>
      </c>
      <c r="G77" s="124">
        <v>139.69641149999998</v>
      </c>
      <c r="H77" s="124">
        <v>58.516744919999994</v>
      </c>
      <c r="I77" s="124">
        <v>1550.7569595700002</v>
      </c>
      <c r="J77" s="124">
        <v>118.78405902999999</v>
      </c>
      <c r="K77" s="124">
        <v>1431.97290054</v>
      </c>
      <c r="L77" s="124">
        <v>4703.8023116100003</v>
      </c>
      <c r="M77" s="124">
        <v>4605.0089016100001</v>
      </c>
      <c r="N77" s="124">
        <v>98.793409999999994</v>
      </c>
      <c r="O77" s="124">
        <v>0.72032034000000011</v>
      </c>
      <c r="P77" s="124">
        <v>39.296905369999998</v>
      </c>
      <c r="Q77" s="50"/>
      <c r="R77" s="50"/>
      <c r="S77" s="50"/>
      <c r="T77" s="50"/>
      <c r="U77" s="50"/>
      <c r="V77" s="50"/>
    </row>
    <row r="78" spans="1:22" hidden="1" outlineLevel="1">
      <c r="A78" s="12">
        <v>42583</v>
      </c>
      <c r="B78" s="124">
        <v>6428.5356383599992</v>
      </c>
      <c r="C78" s="50">
        <v>98.895940890000006</v>
      </c>
      <c r="D78" s="124">
        <v>66.928505060000006</v>
      </c>
      <c r="E78" s="124">
        <v>31.967435829999999</v>
      </c>
      <c r="F78" s="124">
        <v>204.48731674999999</v>
      </c>
      <c r="G78" s="124">
        <v>146.48201453999999</v>
      </c>
      <c r="H78" s="124">
        <v>58.005302209999996</v>
      </c>
      <c r="I78" s="124">
        <v>1383.5473257799999</v>
      </c>
      <c r="J78" s="124">
        <v>116.15423629999999</v>
      </c>
      <c r="K78" s="124">
        <v>1267.3930894800001</v>
      </c>
      <c r="L78" s="124">
        <v>4741.6050549400006</v>
      </c>
      <c r="M78" s="124">
        <v>4638.9205060900003</v>
      </c>
      <c r="N78" s="124">
        <v>102.68454885</v>
      </c>
      <c r="O78" s="124">
        <v>2.0216773099999998</v>
      </c>
      <c r="P78" s="124">
        <v>44.272795219999992</v>
      </c>
      <c r="Q78" s="50"/>
      <c r="R78" s="50"/>
      <c r="S78" s="50"/>
      <c r="T78" s="50"/>
      <c r="U78" s="50"/>
      <c r="V78" s="50"/>
    </row>
    <row r="79" spans="1:22" hidden="1" outlineLevel="1">
      <c r="A79" s="12">
        <v>42614</v>
      </c>
      <c r="B79" s="124">
        <v>6501.3524567900004</v>
      </c>
      <c r="C79" s="50">
        <v>82.156085930000003</v>
      </c>
      <c r="D79" s="124">
        <v>62.617537920000004</v>
      </c>
      <c r="E79" s="124">
        <v>19.538548010000003</v>
      </c>
      <c r="F79" s="124">
        <v>193.37921632000001</v>
      </c>
      <c r="G79" s="124">
        <v>151.41427428</v>
      </c>
      <c r="H79" s="124">
        <v>41.964942039999997</v>
      </c>
      <c r="I79" s="124">
        <v>1439.07792741</v>
      </c>
      <c r="J79" s="124">
        <v>128.19096718</v>
      </c>
      <c r="K79" s="124">
        <v>1310.8869602300001</v>
      </c>
      <c r="L79" s="124">
        <v>4786.7392271299996</v>
      </c>
      <c r="M79" s="124">
        <v>4685.8065166699998</v>
      </c>
      <c r="N79" s="124">
        <v>100.93271046</v>
      </c>
      <c r="O79" s="124">
        <v>-0.19969455999999991</v>
      </c>
      <c r="P79" s="124">
        <v>45.360171839999985</v>
      </c>
      <c r="Q79" s="50"/>
      <c r="R79" s="50"/>
      <c r="S79" s="50"/>
      <c r="T79" s="50"/>
      <c r="U79" s="50"/>
      <c r="V79" s="50"/>
    </row>
    <row r="80" spans="1:22" hidden="1" outlineLevel="1">
      <c r="A80" s="12">
        <v>42644</v>
      </c>
      <c r="B80" s="124">
        <v>6470.9557729899998</v>
      </c>
      <c r="C80" s="50">
        <v>74.665178240000003</v>
      </c>
      <c r="D80" s="124">
        <v>65.127491609999993</v>
      </c>
      <c r="E80" s="124">
        <v>9.5376866299999996</v>
      </c>
      <c r="F80" s="124">
        <v>206.36979196999999</v>
      </c>
      <c r="G80" s="124">
        <v>148.94414040000001</v>
      </c>
      <c r="H80" s="124">
        <v>57.425651569999999</v>
      </c>
      <c r="I80" s="124">
        <v>1474.1898008799999</v>
      </c>
      <c r="J80" s="124">
        <v>129.38174057000001</v>
      </c>
      <c r="K80" s="124">
        <v>1344.8080603100002</v>
      </c>
      <c r="L80" s="124">
        <v>4715.7310018999997</v>
      </c>
      <c r="M80" s="124">
        <v>4612.9198156500006</v>
      </c>
      <c r="N80" s="124">
        <v>102.81118624999999</v>
      </c>
      <c r="O80" s="124">
        <v>0.87500836000000004</v>
      </c>
      <c r="P80" s="124">
        <v>42.545147579999998</v>
      </c>
      <c r="Q80" s="50"/>
      <c r="R80" s="50"/>
      <c r="S80" s="50"/>
      <c r="T80" s="50"/>
      <c r="U80" s="50"/>
      <c r="V80" s="50"/>
    </row>
    <row r="81" spans="1:22" hidden="1" outlineLevel="1">
      <c r="A81" s="12">
        <v>42675</v>
      </c>
      <c r="B81" s="124">
        <v>6426.3826639999997</v>
      </c>
      <c r="C81" s="50">
        <v>84.584718600000002</v>
      </c>
      <c r="D81" s="124">
        <v>65.785194230000002</v>
      </c>
      <c r="E81" s="124">
        <v>18.79952437</v>
      </c>
      <c r="F81" s="124">
        <v>208.87398019</v>
      </c>
      <c r="G81" s="124">
        <v>142.39408766</v>
      </c>
      <c r="H81" s="124">
        <v>66.479892529999987</v>
      </c>
      <c r="I81" s="124">
        <v>1474.82369862</v>
      </c>
      <c r="J81" s="124">
        <v>117.51597020000001</v>
      </c>
      <c r="K81" s="124">
        <v>1357.3077284200001</v>
      </c>
      <c r="L81" s="124">
        <v>4658.1002665899996</v>
      </c>
      <c r="M81" s="124">
        <v>4560.3687942300003</v>
      </c>
      <c r="N81" s="124">
        <v>97.731472359999998</v>
      </c>
      <c r="O81" s="124">
        <v>0.70904589000000007</v>
      </c>
      <c r="P81" s="124">
        <v>40.051714220000001</v>
      </c>
      <c r="Q81" s="50"/>
      <c r="R81" s="50"/>
      <c r="S81" s="50"/>
      <c r="T81" s="50"/>
      <c r="U81" s="50"/>
      <c r="V81" s="50"/>
    </row>
    <row r="82" spans="1:22" hidden="1" outlineLevel="1">
      <c r="A82" s="12">
        <v>42705</v>
      </c>
      <c r="B82" s="124">
        <v>6682.3546374999996</v>
      </c>
      <c r="C82" s="50">
        <v>73.257509690000006</v>
      </c>
      <c r="D82" s="124">
        <v>62.791641080000005</v>
      </c>
      <c r="E82" s="124">
        <v>10.465868610000001</v>
      </c>
      <c r="F82" s="124">
        <v>129.48250279999999</v>
      </c>
      <c r="G82" s="124">
        <v>125.63759388</v>
      </c>
      <c r="H82" s="124">
        <v>3.84490892</v>
      </c>
      <c r="I82" s="124">
        <v>1554.0249151200001</v>
      </c>
      <c r="J82" s="124">
        <v>111.46749733</v>
      </c>
      <c r="K82" s="124">
        <v>1442.55741779</v>
      </c>
      <c r="L82" s="124">
        <v>4925.5897098900004</v>
      </c>
      <c r="M82" s="124">
        <v>4680.5968689600004</v>
      </c>
      <c r="N82" s="124">
        <v>244.99284093</v>
      </c>
      <c r="O82" s="124">
        <v>-5.2883568900000002</v>
      </c>
      <c r="P82" s="124">
        <v>32.744957249999999</v>
      </c>
      <c r="Q82" s="50"/>
      <c r="R82" s="50"/>
      <c r="S82" s="50"/>
      <c r="T82" s="50"/>
      <c r="U82" s="50"/>
      <c r="V82" s="50"/>
    </row>
    <row r="83" spans="1:22" hidden="1" outlineLevel="1">
      <c r="A83" s="12">
        <v>42736</v>
      </c>
      <c r="B83" s="124">
        <v>6319.2930921799998</v>
      </c>
      <c r="C83" s="50">
        <v>73.717577610000006</v>
      </c>
      <c r="D83" s="124">
        <v>62.251559950000001</v>
      </c>
      <c r="E83" s="124">
        <v>11.46601766</v>
      </c>
      <c r="F83" s="124">
        <v>128.29048639999999</v>
      </c>
      <c r="G83" s="124">
        <v>125.15890697</v>
      </c>
      <c r="H83" s="124">
        <v>3.1315794300000004</v>
      </c>
      <c r="I83" s="124">
        <v>1320.31714797</v>
      </c>
      <c r="J83" s="124">
        <v>101.2422363</v>
      </c>
      <c r="K83" s="124">
        <v>1219.0749116699999</v>
      </c>
      <c r="L83" s="124">
        <v>4796.9678801999999</v>
      </c>
      <c r="M83" s="124">
        <v>4635.5503590499993</v>
      </c>
      <c r="N83" s="124">
        <v>161.41752115</v>
      </c>
      <c r="O83" s="124">
        <v>-0.89477639999999992</v>
      </c>
      <c r="P83" s="124">
        <v>30.9175164</v>
      </c>
      <c r="Q83" s="50"/>
      <c r="R83" s="50"/>
      <c r="S83" s="50"/>
      <c r="T83" s="50"/>
      <c r="U83" s="50"/>
      <c r="V83" s="50"/>
    </row>
    <row r="84" spans="1:22" hidden="1" outlineLevel="1">
      <c r="A84" s="12">
        <v>42767</v>
      </c>
      <c r="B84" s="124">
        <v>6280.46725737</v>
      </c>
      <c r="C84" s="50">
        <v>73.471869009999992</v>
      </c>
      <c r="D84" s="124">
        <v>62.594765750000001</v>
      </c>
      <c r="E84" s="124">
        <v>10.87710326</v>
      </c>
      <c r="F84" s="124">
        <v>133.14743086999999</v>
      </c>
      <c r="G84" s="124">
        <v>123.93870982999999</v>
      </c>
      <c r="H84" s="124">
        <v>9.2087210400000004</v>
      </c>
      <c r="I84" s="124">
        <v>1280.88313014</v>
      </c>
      <c r="J84" s="124">
        <v>100.98849159</v>
      </c>
      <c r="K84" s="124">
        <v>1179.8946385499999</v>
      </c>
      <c r="L84" s="124">
        <v>4792.9648273500006</v>
      </c>
      <c r="M84" s="124">
        <v>4640.7428624900003</v>
      </c>
      <c r="N84" s="124">
        <v>152.22196486000001</v>
      </c>
      <c r="O84" s="124">
        <v>-2.1604247299999999</v>
      </c>
      <c r="P84" s="124">
        <v>34.0390126</v>
      </c>
      <c r="Q84" s="50"/>
      <c r="R84" s="50"/>
      <c r="S84" s="50"/>
      <c r="T84" s="50"/>
      <c r="U84" s="50"/>
      <c r="V84" s="50"/>
    </row>
    <row r="85" spans="1:22" hidden="1" outlineLevel="1">
      <c r="A85" s="12">
        <v>42795</v>
      </c>
      <c r="B85" s="124">
        <v>6357.21612774</v>
      </c>
      <c r="C85" s="50">
        <v>79.150807659999998</v>
      </c>
      <c r="D85" s="124">
        <v>67.656315860000007</v>
      </c>
      <c r="E85" s="124">
        <v>11.494491799999999</v>
      </c>
      <c r="F85" s="124">
        <v>202.45404315000002</v>
      </c>
      <c r="G85" s="124">
        <v>130.85947253999998</v>
      </c>
      <c r="H85" s="124">
        <v>71.594570610000005</v>
      </c>
      <c r="I85" s="124">
        <v>1348.1696219400001</v>
      </c>
      <c r="J85" s="124">
        <v>123.00746667000001</v>
      </c>
      <c r="K85" s="124">
        <v>1225.1621552700001</v>
      </c>
      <c r="L85" s="124">
        <v>4727.4416549900006</v>
      </c>
      <c r="M85" s="124">
        <v>4583.6448993900003</v>
      </c>
      <c r="N85" s="124">
        <v>143.79675560000004</v>
      </c>
      <c r="O85" s="124">
        <v>-2.1896265800000001</v>
      </c>
      <c r="P85" s="124">
        <v>33.490321309999999</v>
      </c>
      <c r="Q85" s="50"/>
      <c r="R85" s="50"/>
      <c r="S85" s="50"/>
      <c r="T85" s="50"/>
      <c r="U85" s="50"/>
      <c r="V85" s="50"/>
    </row>
    <row r="86" spans="1:22" hidden="1" outlineLevel="1">
      <c r="A86" s="12">
        <v>42826</v>
      </c>
      <c r="B86" s="124">
        <v>6522.7507480900003</v>
      </c>
      <c r="C86" s="50">
        <v>81.380784840000004</v>
      </c>
      <c r="D86" s="124">
        <v>69.581190050000004</v>
      </c>
      <c r="E86" s="124">
        <v>11.799594789999999</v>
      </c>
      <c r="F86" s="124">
        <v>244.25468662</v>
      </c>
      <c r="G86" s="124">
        <v>150.69623935999999</v>
      </c>
      <c r="H86" s="124">
        <v>93.558447259999994</v>
      </c>
      <c r="I86" s="124">
        <v>1379.06129274</v>
      </c>
      <c r="J86" s="124">
        <v>148.92749573</v>
      </c>
      <c r="K86" s="124">
        <v>1230.1337970099999</v>
      </c>
      <c r="L86" s="124">
        <v>4818.0539838900004</v>
      </c>
      <c r="M86" s="124">
        <v>4670.3958619599998</v>
      </c>
      <c r="N86" s="124">
        <v>147.65812192999999</v>
      </c>
      <c r="O86" s="124">
        <v>-3.58692024</v>
      </c>
      <c r="P86" s="124">
        <v>34.440463260000001</v>
      </c>
      <c r="Q86" s="50"/>
      <c r="R86" s="50"/>
      <c r="S86" s="50"/>
      <c r="T86" s="50"/>
      <c r="U86" s="50"/>
      <c r="V86" s="50"/>
    </row>
    <row r="87" spans="1:22" hidden="1" outlineLevel="1">
      <c r="A87" s="12">
        <v>42856</v>
      </c>
      <c r="B87" s="124">
        <v>6459.1037284200002</v>
      </c>
      <c r="C87" s="50">
        <v>85.421215640000014</v>
      </c>
      <c r="D87" s="124">
        <v>67.898854709999995</v>
      </c>
      <c r="E87" s="124">
        <v>17.522360930000001</v>
      </c>
      <c r="F87" s="124">
        <v>252.47732607</v>
      </c>
      <c r="G87" s="124">
        <v>152.38875490000001</v>
      </c>
      <c r="H87" s="124">
        <v>100.08857116999999</v>
      </c>
      <c r="I87" s="124">
        <v>1296.0948388500001</v>
      </c>
      <c r="J87" s="124">
        <v>127.41825577000002</v>
      </c>
      <c r="K87" s="124">
        <v>1168.67658308</v>
      </c>
      <c r="L87" s="124">
        <v>4825.1103478599998</v>
      </c>
      <c r="M87" s="124">
        <v>4669.60999885</v>
      </c>
      <c r="N87" s="124">
        <v>155.50034901000001</v>
      </c>
      <c r="O87" s="124">
        <v>-1.71638807</v>
      </c>
      <c r="P87" s="124">
        <v>36.20471079</v>
      </c>
      <c r="Q87" s="50"/>
      <c r="R87" s="50"/>
      <c r="S87" s="50"/>
      <c r="T87" s="50"/>
      <c r="U87" s="50"/>
      <c r="V87" s="50"/>
    </row>
    <row r="88" spans="1:22" hidden="1" outlineLevel="1">
      <c r="A88" s="12">
        <v>42887</v>
      </c>
      <c r="B88" s="124">
        <v>6577.5817642599995</v>
      </c>
      <c r="C88" s="50">
        <v>45.025934300000003</v>
      </c>
      <c r="D88" s="124">
        <v>30.183279089999999</v>
      </c>
      <c r="E88" s="124">
        <v>14.84265521</v>
      </c>
      <c r="F88" s="124">
        <v>208.20989323000001</v>
      </c>
      <c r="G88" s="124">
        <v>153.86453280999999</v>
      </c>
      <c r="H88" s="124">
        <v>54.345360420000006</v>
      </c>
      <c r="I88" s="124">
        <v>1300.1818827500001</v>
      </c>
      <c r="J88" s="124">
        <v>132.28257331999998</v>
      </c>
      <c r="K88" s="124">
        <v>1167.8993094299999</v>
      </c>
      <c r="L88" s="124">
        <v>5024.1640539800001</v>
      </c>
      <c r="M88" s="124">
        <v>4844.9790433099997</v>
      </c>
      <c r="N88" s="124">
        <v>179.18501067</v>
      </c>
      <c r="O88" s="124">
        <v>-20.888043929999998</v>
      </c>
      <c r="P88" s="124">
        <v>36.782439320000002</v>
      </c>
      <c r="Q88" s="50"/>
      <c r="R88" s="50"/>
      <c r="S88" s="50"/>
      <c r="T88" s="50"/>
      <c r="U88" s="50"/>
      <c r="V88" s="50"/>
    </row>
    <row r="89" spans="1:22" hidden="1" outlineLevel="1">
      <c r="A89" s="12">
        <v>42917</v>
      </c>
      <c r="B89" s="124">
        <v>6777.1263750099997</v>
      </c>
      <c r="C89" s="50">
        <v>44.646226380000002</v>
      </c>
      <c r="D89" s="124">
        <v>34.310308429999999</v>
      </c>
      <c r="E89" s="124">
        <v>10.335917950000001</v>
      </c>
      <c r="F89" s="124">
        <v>207.59002951000002</v>
      </c>
      <c r="G89" s="124">
        <v>154.50476915000002</v>
      </c>
      <c r="H89" s="124">
        <v>53.085260359999999</v>
      </c>
      <c r="I89" s="124">
        <v>1477.29607354</v>
      </c>
      <c r="J89" s="124">
        <v>128.85192648</v>
      </c>
      <c r="K89" s="124">
        <v>1348.44414706</v>
      </c>
      <c r="L89" s="124">
        <v>5047.5940455800001</v>
      </c>
      <c r="M89" s="124">
        <v>4822.5577533100004</v>
      </c>
      <c r="N89" s="124">
        <v>225.03629226999999</v>
      </c>
      <c r="O89" s="124">
        <v>-9.9972012600000006</v>
      </c>
      <c r="P89" s="124">
        <v>33.686673110000001</v>
      </c>
      <c r="Q89" s="50"/>
      <c r="R89" s="50"/>
      <c r="S89" s="50"/>
      <c r="T89" s="50"/>
      <c r="U89" s="50"/>
      <c r="V89" s="50"/>
    </row>
    <row r="90" spans="1:22" hidden="1" outlineLevel="1">
      <c r="A90" s="12">
        <v>42948</v>
      </c>
      <c r="B90" s="124">
        <v>6797.1903532300003</v>
      </c>
      <c r="C90" s="50">
        <v>44.860951070000006</v>
      </c>
      <c r="D90" s="124">
        <v>33.391055230000006</v>
      </c>
      <c r="E90" s="124">
        <v>11.469895839999998</v>
      </c>
      <c r="F90" s="124">
        <v>243.377668</v>
      </c>
      <c r="G90" s="124">
        <v>157.40033493999999</v>
      </c>
      <c r="H90" s="124">
        <v>85.977333060000007</v>
      </c>
      <c r="I90" s="124">
        <v>1471.79095009</v>
      </c>
      <c r="J90" s="124">
        <v>120.38218169</v>
      </c>
      <c r="K90" s="124">
        <v>1351.4087684000001</v>
      </c>
      <c r="L90" s="124">
        <v>5037.1607840699999</v>
      </c>
      <c r="M90" s="124">
        <v>4821.1466350699993</v>
      </c>
      <c r="N90" s="124">
        <v>216.014149</v>
      </c>
      <c r="O90" s="124">
        <v>-0.74165766</v>
      </c>
      <c r="P90" s="124">
        <v>39.09890704</v>
      </c>
      <c r="Q90" s="50"/>
      <c r="R90" s="50"/>
      <c r="S90" s="50"/>
      <c r="T90" s="50"/>
      <c r="U90" s="50"/>
      <c r="V90" s="50"/>
    </row>
    <row r="91" spans="1:22" hidden="1" outlineLevel="1">
      <c r="A91" s="12">
        <v>42979</v>
      </c>
      <c r="B91" s="124">
        <v>6919.3425538399997</v>
      </c>
      <c r="C91" s="50">
        <v>63.237748319999994</v>
      </c>
      <c r="D91" s="124">
        <v>35.239971519999997</v>
      </c>
      <c r="E91" s="124">
        <v>27.9977768</v>
      </c>
      <c r="F91" s="124">
        <v>210.43626533999998</v>
      </c>
      <c r="G91" s="124">
        <v>163.60411672999999</v>
      </c>
      <c r="H91" s="124">
        <v>46.832148609999997</v>
      </c>
      <c r="I91" s="124">
        <v>1422.2495074500002</v>
      </c>
      <c r="J91" s="124">
        <v>128.32235489000001</v>
      </c>
      <c r="K91" s="124">
        <v>1293.9271525600002</v>
      </c>
      <c r="L91" s="124">
        <v>5223.4190327300003</v>
      </c>
      <c r="M91" s="124">
        <v>4997.7878991399994</v>
      </c>
      <c r="N91" s="124">
        <v>225.63113359000002</v>
      </c>
      <c r="O91" s="124">
        <v>-3.98260141</v>
      </c>
      <c r="P91" s="124">
        <v>40.077666290000003</v>
      </c>
      <c r="Q91" s="50"/>
      <c r="R91" s="50"/>
      <c r="S91" s="50"/>
      <c r="T91" s="50"/>
      <c r="U91" s="50"/>
      <c r="V91" s="50"/>
    </row>
    <row r="92" spans="1:22" hidden="1" outlineLevel="1">
      <c r="A92" s="12">
        <v>43009</v>
      </c>
      <c r="B92" s="124">
        <v>7324.9901863900004</v>
      </c>
      <c r="C92" s="50">
        <v>53.557178710000002</v>
      </c>
      <c r="D92" s="124">
        <v>42.45424972</v>
      </c>
      <c r="E92" s="124">
        <v>11.102928989999999</v>
      </c>
      <c r="F92" s="124">
        <v>200.05972371000001</v>
      </c>
      <c r="G92" s="124">
        <v>165.20702197999998</v>
      </c>
      <c r="H92" s="124">
        <v>34.85270173</v>
      </c>
      <c r="I92" s="124">
        <v>1621.1449195</v>
      </c>
      <c r="J92" s="124">
        <v>138.43004041</v>
      </c>
      <c r="K92" s="124">
        <v>1482.7148790900001</v>
      </c>
      <c r="L92" s="124">
        <v>5450.2283644700001</v>
      </c>
      <c r="M92" s="124">
        <v>5067.1593706399999</v>
      </c>
      <c r="N92" s="124">
        <v>383.06899383000001</v>
      </c>
      <c r="O92" s="124">
        <v>-12.029957120000001</v>
      </c>
      <c r="P92" s="124">
        <v>32.800957490000002</v>
      </c>
      <c r="Q92" s="50"/>
      <c r="R92" s="50"/>
      <c r="S92" s="50"/>
      <c r="T92" s="50"/>
      <c r="U92" s="50"/>
      <c r="V92" s="50"/>
    </row>
    <row r="93" spans="1:22" hidden="1" outlineLevel="1">
      <c r="A93" s="12">
        <v>43040</v>
      </c>
      <c r="B93" s="124">
        <v>7043.7341354299997</v>
      </c>
      <c r="C93" s="50">
        <v>61.573438689999996</v>
      </c>
      <c r="D93" s="124">
        <v>46.446982559999995</v>
      </c>
      <c r="E93" s="124">
        <v>15.126456130000001</v>
      </c>
      <c r="F93" s="124">
        <v>200.70355051999999</v>
      </c>
      <c r="G93" s="124">
        <v>167.73831945000001</v>
      </c>
      <c r="H93" s="124">
        <v>32.965231070000002</v>
      </c>
      <c r="I93" s="124">
        <v>1432.5827268599999</v>
      </c>
      <c r="J93" s="124">
        <v>129.18740871</v>
      </c>
      <c r="K93" s="124">
        <v>1303.3953181499999</v>
      </c>
      <c r="L93" s="124">
        <v>5348.8744193599996</v>
      </c>
      <c r="M93" s="124">
        <v>5111.2897445899998</v>
      </c>
      <c r="N93" s="124">
        <v>237.58467476999999</v>
      </c>
      <c r="O93" s="124">
        <v>-1.4485681800000001</v>
      </c>
      <c r="P93" s="124">
        <v>33.58736305</v>
      </c>
      <c r="Q93" s="50"/>
      <c r="R93" s="50"/>
      <c r="S93" s="50"/>
      <c r="T93" s="50"/>
      <c r="U93" s="50"/>
      <c r="V93" s="50"/>
    </row>
    <row r="94" spans="1:22" hidden="1" outlineLevel="1">
      <c r="A94" s="12">
        <v>43070</v>
      </c>
      <c r="B94" s="124">
        <v>7683.3094442800002</v>
      </c>
      <c r="C94" s="50">
        <v>57.419447690000013</v>
      </c>
      <c r="D94" s="124">
        <v>46.981974049999998</v>
      </c>
      <c r="E94" s="124">
        <v>10.43747364</v>
      </c>
      <c r="F94" s="124">
        <v>150.46059357999999</v>
      </c>
      <c r="G94" s="124">
        <v>143.19544918999998</v>
      </c>
      <c r="H94" s="124">
        <v>7.2651443900000006</v>
      </c>
      <c r="I94" s="124">
        <v>1597.00661702</v>
      </c>
      <c r="J94" s="124">
        <v>197.001192</v>
      </c>
      <c r="K94" s="124">
        <v>1400.0054250200001</v>
      </c>
      <c r="L94" s="124">
        <v>5878.4227859900002</v>
      </c>
      <c r="M94" s="124">
        <v>5399.8621048000005</v>
      </c>
      <c r="N94" s="124">
        <v>478.56068119000003</v>
      </c>
      <c r="O94" s="124">
        <v>-1.7154206400000001</v>
      </c>
      <c r="P94" s="124">
        <v>40.393065399999998</v>
      </c>
      <c r="Q94" s="50"/>
      <c r="R94" s="50"/>
      <c r="S94" s="50"/>
      <c r="T94" s="50"/>
      <c r="U94" s="50"/>
      <c r="V94" s="50"/>
    </row>
    <row r="95" spans="1:22" hidden="1" outlineLevel="1">
      <c r="A95" s="12">
        <v>43101</v>
      </c>
      <c r="B95" s="124">
        <v>7546.4327566600005</v>
      </c>
      <c r="C95" s="50">
        <v>54.858369219999993</v>
      </c>
      <c r="D95" s="124">
        <v>44.164804609999997</v>
      </c>
      <c r="E95" s="124">
        <v>10.693564610000001</v>
      </c>
      <c r="F95" s="124">
        <v>257.69284698000001</v>
      </c>
      <c r="G95" s="124">
        <v>148.92721641</v>
      </c>
      <c r="H95" s="124">
        <v>108.76563057</v>
      </c>
      <c r="I95" s="124">
        <v>1560.78414922</v>
      </c>
      <c r="J95" s="124">
        <v>155.42901783999997</v>
      </c>
      <c r="K95" s="124">
        <v>1405.3551313800001</v>
      </c>
      <c r="L95" s="124">
        <v>5673.0973912399986</v>
      </c>
      <c r="M95" s="124">
        <v>5341.3951258500001</v>
      </c>
      <c r="N95" s="124">
        <v>331.70226538999998</v>
      </c>
      <c r="O95" s="124">
        <v>-5.3890155000000002</v>
      </c>
      <c r="P95" s="124">
        <v>40.558943240000005</v>
      </c>
      <c r="Q95" s="50"/>
      <c r="R95" s="50"/>
      <c r="S95" s="50"/>
      <c r="T95" s="50"/>
      <c r="U95" s="50"/>
      <c r="V95" s="50"/>
    </row>
    <row r="96" spans="1:22" hidden="1" outlineLevel="1">
      <c r="A96" s="12">
        <v>43132</v>
      </c>
      <c r="B96" s="124">
        <v>7317.9545859099999</v>
      </c>
      <c r="C96" s="50">
        <v>53.959141799999998</v>
      </c>
      <c r="D96" s="124">
        <v>41.766614419999996</v>
      </c>
      <c r="E96" s="124">
        <v>12.19252738</v>
      </c>
      <c r="F96" s="124">
        <v>330.91536242999996</v>
      </c>
      <c r="G96" s="124">
        <v>185.69832387999998</v>
      </c>
      <c r="H96" s="124">
        <v>145.21703855000001</v>
      </c>
      <c r="I96" s="124">
        <v>1372.0037470200002</v>
      </c>
      <c r="J96" s="124">
        <v>146.88837479</v>
      </c>
      <c r="K96" s="124">
        <v>1225.11537223</v>
      </c>
      <c r="L96" s="124">
        <v>5561.0763346599997</v>
      </c>
      <c r="M96" s="124">
        <v>5219.6829834800001</v>
      </c>
      <c r="N96" s="124">
        <v>341.39335117999997</v>
      </c>
      <c r="O96" s="124">
        <v>-2.3491708600000001</v>
      </c>
      <c r="P96" s="124">
        <v>39.580737900000003</v>
      </c>
      <c r="Q96" s="50"/>
      <c r="R96" s="50"/>
      <c r="S96" s="50"/>
      <c r="T96" s="50"/>
      <c r="U96" s="50"/>
      <c r="V96" s="50"/>
    </row>
    <row r="97" spans="1:22" hidden="1" outlineLevel="1">
      <c r="A97" s="12">
        <v>43160</v>
      </c>
      <c r="B97" s="124">
        <v>7328.4096441199999</v>
      </c>
      <c r="C97" s="50">
        <v>46.313393609999999</v>
      </c>
      <c r="D97" s="124">
        <v>36.38793648</v>
      </c>
      <c r="E97" s="124">
        <v>9.9254571300000016</v>
      </c>
      <c r="F97" s="124">
        <v>343.93865928000002</v>
      </c>
      <c r="G97" s="124">
        <v>190.10781990000001</v>
      </c>
      <c r="H97" s="124">
        <v>153.83083937999999</v>
      </c>
      <c r="I97" s="124">
        <v>1390.3183567299998</v>
      </c>
      <c r="J97" s="124">
        <v>140.47823545</v>
      </c>
      <c r="K97" s="124">
        <v>1249.8401212799999</v>
      </c>
      <c r="L97" s="124">
        <v>5547.8392345000002</v>
      </c>
      <c r="M97" s="124">
        <v>5190.8715053400001</v>
      </c>
      <c r="N97" s="124">
        <v>356.96772915999998</v>
      </c>
      <c r="O97" s="124">
        <v>-0.19494001</v>
      </c>
      <c r="P97" s="124">
        <v>33.317316890000001</v>
      </c>
      <c r="Q97" s="50"/>
      <c r="R97" s="50"/>
      <c r="S97" s="50"/>
      <c r="T97" s="50"/>
      <c r="U97" s="50"/>
      <c r="V97" s="50"/>
    </row>
    <row r="98" spans="1:22" hidden="1" outlineLevel="1">
      <c r="A98" s="12">
        <v>43191</v>
      </c>
      <c r="B98" s="124">
        <v>7355.4412736200002</v>
      </c>
      <c r="C98" s="50">
        <v>47.13580134</v>
      </c>
      <c r="D98" s="124">
        <v>38.134289170000002</v>
      </c>
      <c r="E98" s="124">
        <v>9.0015121699999998</v>
      </c>
      <c r="F98" s="124">
        <v>314.77939900000001</v>
      </c>
      <c r="G98" s="124">
        <v>185.20411273000002</v>
      </c>
      <c r="H98" s="124">
        <v>129.57528626999999</v>
      </c>
      <c r="I98" s="124">
        <v>1311.8593732299998</v>
      </c>
      <c r="J98" s="124">
        <v>122.03080046999999</v>
      </c>
      <c r="K98" s="124">
        <v>1189.8285727599998</v>
      </c>
      <c r="L98" s="124">
        <v>5681.6667000499992</v>
      </c>
      <c r="M98" s="124">
        <v>5289.5141303199998</v>
      </c>
      <c r="N98" s="124">
        <v>392.15256972999998</v>
      </c>
      <c r="O98" s="124">
        <v>-0.43851383999999993</v>
      </c>
      <c r="P98" s="124">
        <v>27.751555330000002</v>
      </c>
      <c r="Q98" s="50"/>
      <c r="R98" s="50"/>
      <c r="S98" s="50"/>
      <c r="T98" s="50"/>
      <c r="U98" s="50"/>
      <c r="V98" s="50"/>
    </row>
    <row r="99" spans="1:22" hidden="1" outlineLevel="1">
      <c r="A99" s="12">
        <v>43221</v>
      </c>
      <c r="B99" s="124">
        <v>7112.9167741000001</v>
      </c>
      <c r="C99" s="50">
        <v>48.011804510000005</v>
      </c>
      <c r="D99" s="124">
        <v>37.800077420000001</v>
      </c>
      <c r="E99" s="124">
        <v>10.211727089999998</v>
      </c>
      <c r="F99" s="124">
        <v>238.55070786000005</v>
      </c>
      <c r="G99" s="124">
        <v>179.76349915</v>
      </c>
      <c r="H99" s="124">
        <v>58.787208710000009</v>
      </c>
      <c r="I99" s="124">
        <v>1272.8508734700001</v>
      </c>
      <c r="J99" s="124">
        <v>120.27458861999999</v>
      </c>
      <c r="K99" s="124">
        <v>1152.5762848500001</v>
      </c>
      <c r="L99" s="124">
        <v>5553.5033882600001</v>
      </c>
      <c r="M99" s="124">
        <v>5232.3924061799999</v>
      </c>
      <c r="N99" s="124">
        <v>321.11098207999999</v>
      </c>
      <c r="O99" s="124">
        <v>-1.6237079799999998</v>
      </c>
      <c r="P99" s="124">
        <v>26.42780767</v>
      </c>
      <c r="Q99" s="50"/>
      <c r="R99" s="50"/>
      <c r="S99" s="50"/>
      <c r="T99" s="50"/>
      <c r="U99" s="50"/>
      <c r="V99" s="50"/>
    </row>
    <row r="100" spans="1:22" hidden="1" outlineLevel="1">
      <c r="A100" s="12">
        <v>43252</v>
      </c>
      <c r="B100" s="124">
        <v>7432.7058203899996</v>
      </c>
      <c r="C100" s="50">
        <v>54.159441190000003</v>
      </c>
      <c r="D100" s="124">
        <v>42.163694050000004</v>
      </c>
      <c r="E100" s="124">
        <v>11.995747140000002</v>
      </c>
      <c r="F100" s="124">
        <v>235.11837251999998</v>
      </c>
      <c r="G100" s="124">
        <v>178.10722902999998</v>
      </c>
      <c r="H100" s="124">
        <v>57.011143490000002</v>
      </c>
      <c r="I100" s="124">
        <v>1305.32663142</v>
      </c>
      <c r="J100" s="124">
        <v>130.75936158000002</v>
      </c>
      <c r="K100" s="124">
        <v>1174.5672698400001</v>
      </c>
      <c r="L100" s="124">
        <v>5838.1013752600002</v>
      </c>
      <c r="M100" s="124">
        <v>5541.7279549600007</v>
      </c>
      <c r="N100" s="124">
        <v>296.37342030000002</v>
      </c>
      <c r="O100" s="124">
        <v>-7.7904771100000003</v>
      </c>
      <c r="P100" s="124">
        <v>27.223661329999999</v>
      </c>
      <c r="Q100" s="50"/>
      <c r="R100" s="50"/>
      <c r="S100" s="50"/>
      <c r="T100" s="50"/>
      <c r="U100" s="50"/>
      <c r="V100" s="50"/>
    </row>
    <row r="101" spans="1:22" hidden="1" outlineLevel="1">
      <c r="A101" s="12">
        <v>43282</v>
      </c>
      <c r="B101" s="124">
        <v>7537.2404795399998</v>
      </c>
      <c r="C101" s="50">
        <v>53.697770370000001</v>
      </c>
      <c r="D101" s="124">
        <v>42.897220709999999</v>
      </c>
      <c r="E101" s="124">
        <v>10.80054966</v>
      </c>
      <c r="F101" s="124">
        <v>239.42469117000002</v>
      </c>
      <c r="G101" s="124">
        <v>181.69448642</v>
      </c>
      <c r="H101" s="124">
        <v>57.730204749999999</v>
      </c>
      <c r="I101" s="124">
        <v>1500.5393682200001</v>
      </c>
      <c r="J101" s="124">
        <v>130.70812677000001</v>
      </c>
      <c r="K101" s="124">
        <v>1369.8312414500001</v>
      </c>
      <c r="L101" s="124">
        <v>5743.57864978</v>
      </c>
      <c r="M101" s="124">
        <v>5435.5694175600001</v>
      </c>
      <c r="N101" s="124">
        <v>308.00923222</v>
      </c>
      <c r="O101" s="124">
        <v>-10.166422299999999</v>
      </c>
      <c r="P101" s="124">
        <v>27.890508279999999</v>
      </c>
      <c r="Q101" s="50"/>
      <c r="R101" s="50"/>
      <c r="S101" s="50"/>
      <c r="T101" s="50"/>
      <c r="U101" s="50"/>
      <c r="V101" s="50"/>
    </row>
    <row r="102" spans="1:22" hidden="1" outlineLevel="1">
      <c r="A102" s="12">
        <v>43313</v>
      </c>
      <c r="B102" s="124">
        <v>7719.24995769</v>
      </c>
      <c r="C102" s="50">
        <v>55.195303270000004</v>
      </c>
      <c r="D102" s="124">
        <v>45.543545639999998</v>
      </c>
      <c r="E102" s="124">
        <v>9.6517576300000005</v>
      </c>
      <c r="F102" s="124">
        <v>249.45756065</v>
      </c>
      <c r="G102" s="124">
        <v>197.92787393999998</v>
      </c>
      <c r="H102" s="124">
        <v>51.529686710000007</v>
      </c>
      <c r="I102" s="124">
        <v>1507.6028093800001</v>
      </c>
      <c r="J102" s="124">
        <v>125.40813732000001</v>
      </c>
      <c r="K102" s="124">
        <v>1382.1946720599999</v>
      </c>
      <c r="L102" s="124">
        <v>5906.9942843900008</v>
      </c>
      <c r="M102" s="124">
        <v>5573.3408062899998</v>
      </c>
      <c r="N102" s="124">
        <v>333.65347810000003</v>
      </c>
      <c r="O102" s="124">
        <v>-8.8874012399999991</v>
      </c>
      <c r="P102" s="124">
        <v>30.30618033</v>
      </c>
      <c r="Q102" s="50"/>
      <c r="R102" s="50"/>
      <c r="S102" s="50"/>
      <c r="T102" s="50"/>
      <c r="U102" s="50"/>
      <c r="V102" s="50"/>
    </row>
    <row r="103" spans="1:22" hidden="1" outlineLevel="1">
      <c r="A103" s="12">
        <v>43344</v>
      </c>
      <c r="B103" s="124">
        <v>7862.2993550199999</v>
      </c>
      <c r="C103" s="50">
        <v>79.556708640000011</v>
      </c>
      <c r="D103" s="124">
        <v>53.345134259999995</v>
      </c>
      <c r="E103" s="124">
        <v>26.211574380000002</v>
      </c>
      <c r="F103" s="124">
        <v>266.01470264</v>
      </c>
      <c r="G103" s="124">
        <v>211.30161974000001</v>
      </c>
      <c r="H103" s="124">
        <v>54.713082899999996</v>
      </c>
      <c r="I103" s="124">
        <v>1514.0936257899998</v>
      </c>
      <c r="J103" s="124">
        <v>153.73944754000001</v>
      </c>
      <c r="K103" s="124">
        <v>1360.3541782500001</v>
      </c>
      <c r="L103" s="124">
        <v>6002.63431795</v>
      </c>
      <c r="M103" s="124">
        <v>5698.0284928599995</v>
      </c>
      <c r="N103" s="124">
        <v>304.60582509</v>
      </c>
      <c r="O103" s="124">
        <v>-2.6338679100000002</v>
      </c>
      <c r="P103" s="124">
        <v>30.430342790000001</v>
      </c>
      <c r="Q103" s="50"/>
      <c r="R103" s="50"/>
      <c r="S103" s="50"/>
      <c r="T103" s="50"/>
      <c r="U103" s="50"/>
      <c r="V103" s="50"/>
    </row>
    <row r="104" spans="1:22" hidden="1" outlineLevel="1">
      <c r="A104" s="12">
        <v>43374</v>
      </c>
      <c r="B104" s="124">
        <v>7685.8937072600002</v>
      </c>
      <c r="C104" s="50">
        <v>63.059356780000002</v>
      </c>
      <c r="D104" s="124">
        <v>52.423066329999997</v>
      </c>
      <c r="E104" s="124">
        <v>10.636290450000001</v>
      </c>
      <c r="F104" s="124">
        <v>261.07297218999997</v>
      </c>
      <c r="G104" s="124">
        <v>207.70837305999999</v>
      </c>
      <c r="H104" s="124">
        <v>53.364599130000002</v>
      </c>
      <c r="I104" s="124">
        <v>1518.6713626599999</v>
      </c>
      <c r="J104" s="124">
        <v>162.60503124000002</v>
      </c>
      <c r="K104" s="124">
        <v>1356.0663314200001</v>
      </c>
      <c r="L104" s="124">
        <v>5843.0900156299995</v>
      </c>
      <c r="M104" s="124">
        <v>5573.5988190199996</v>
      </c>
      <c r="N104" s="124">
        <v>269.49119660999997</v>
      </c>
      <c r="O104" s="124">
        <v>-0.39545557000000003</v>
      </c>
      <c r="P104" s="124">
        <v>29.65318967</v>
      </c>
      <c r="Q104" s="50"/>
      <c r="R104" s="50"/>
      <c r="S104" s="50"/>
      <c r="T104" s="50"/>
      <c r="U104" s="50"/>
      <c r="V104" s="50"/>
    </row>
    <row r="105" spans="1:22" hidden="1" outlineLevel="1">
      <c r="A105" s="12">
        <v>43405</v>
      </c>
      <c r="B105" s="124">
        <v>7583.8342181999997</v>
      </c>
      <c r="C105" s="50">
        <v>63.258022430000004</v>
      </c>
      <c r="D105" s="124">
        <v>53.223119530000005</v>
      </c>
      <c r="E105" s="124">
        <v>10.034902900000001</v>
      </c>
      <c r="F105" s="124">
        <v>249.81980841999996</v>
      </c>
      <c r="G105" s="124">
        <v>207.88820814999997</v>
      </c>
      <c r="H105" s="124">
        <v>41.931600270000004</v>
      </c>
      <c r="I105" s="124">
        <v>1463.28728529</v>
      </c>
      <c r="J105" s="124">
        <v>125.93790225000001</v>
      </c>
      <c r="K105" s="124">
        <v>1337.34938304</v>
      </c>
      <c r="L105" s="124">
        <v>5807.4691020600003</v>
      </c>
      <c r="M105" s="124">
        <v>5513.1650505600001</v>
      </c>
      <c r="N105" s="124">
        <v>294.30405150000001</v>
      </c>
      <c r="O105" s="124">
        <v>-6.8890190800000006</v>
      </c>
      <c r="P105" s="124">
        <v>30.621852709999999</v>
      </c>
      <c r="Q105" s="50"/>
      <c r="R105" s="50"/>
      <c r="S105" s="50"/>
      <c r="T105" s="50"/>
      <c r="U105" s="50"/>
      <c r="V105" s="50"/>
    </row>
    <row r="106" spans="1:22" hidden="1" outlineLevel="1">
      <c r="A106" s="12">
        <v>43435</v>
      </c>
      <c r="B106" s="124">
        <v>7695.5619202500002</v>
      </c>
      <c r="C106" s="50">
        <v>72.166761249999993</v>
      </c>
      <c r="D106" s="124">
        <v>61.18418638</v>
      </c>
      <c r="E106" s="124">
        <v>10.982574869999999</v>
      </c>
      <c r="F106" s="124">
        <v>152.95968286999999</v>
      </c>
      <c r="G106" s="124">
        <v>143.47574412</v>
      </c>
      <c r="H106" s="124">
        <v>9.4839387500000001</v>
      </c>
      <c r="I106" s="124">
        <v>1558.4558095799998</v>
      </c>
      <c r="J106" s="124">
        <v>149.24571832999999</v>
      </c>
      <c r="K106" s="124">
        <v>1409.21009125</v>
      </c>
      <c r="L106" s="124">
        <v>5911.9796665499998</v>
      </c>
      <c r="M106" s="124">
        <v>5544.4833740800004</v>
      </c>
      <c r="N106" s="124">
        <v>367.49629247000001</v>
      </c>
      <c r="O106" s="124">
        <v>-2.21663042</v>
      </c>
      <c r="P106" s="124">
        <v>36.557801359999999</v>
      </c>
      <c r="Q106" s="50"/>
      <c r="R106" s="50"/>
      <c r="S106" s="50"/>
      <c r="T106" s="50"/>
      <c r="U106" s="50"/>
      <c r="V106" s="50"/>
    </row>
    <row r="107" spans="1:22" hidden="1" outlineLevel="1">
      <c r="A107" s="12">
        <v>43466</v>
      </c>
      <c r="B107" s="124">
        <v>7661.6570833200003</v>
      </c>
      <c r="C107" s="50">
        <v>78.49005932</v>
      </c>
      <c r="D107" s="124">
        <v>62.710146899999998</v>
      </c>
      <c r="E107" s="124">
        <v>15.77991242</v>
      </c>
      <c r="F107" s="124">
        <v>178.32227033999999</v>
      </c>
      <c r="G107" s="124">
        <v>150.55777082</v>
      </c>
      <c r="H107" s="124">
        <v>27.764499520000001</v>
      </c>
      <c r="I107" s="124">
        <v>1491.5097252200001</v>
      </c>
      <c r="J107" s="124">
        <v>129.59016177999999</v>
      </c>
      <c r="K107" s="124">
        <v>1361.91956344</v>
      </c>
      <c r="L107" s="124">
        <v>5913.3350284399994</v>
      </c>
      <c r="M107" s="124">
        <v>5560.5731085000007</v>
      </c>
      <c r="N107" s="124">
        <v>352.76191993999998</v>
      </c>
      <c r="O107" s="124">
        <v>0.19309407000000001</v>
      </c>
      <c r="P107" s="124">
        <v>34.07610682</v>
      </c>
      <c r="Q107" s="50"/>
      <c r="R107" s="50"/>
      <c r="S107" s="50"/>
      <c r="T107" s="50"/>
      <c r="U107" s="50"/>
      <c r="V107" s="50"/>
    </row>
    <row r="108" spans="1:22" hidden="1" outlineLevel="1">
      <c r="A108" s="12">
        <v>43497</v>
      </c>
      <c r="B108" s="124">
        <v>7572.4735483200002</v>
      </c>
      <c r="C108" s="50">
        <v>71.596295249999997</v>
      </c>
      <c r="D108" s="124">
        <v>62.148306289999994</v>
      </c>
      <c r="E108" s="124">
        <v>9.44798896</v>
      </c>
      <c r="F108" s="124">
        <v>264.32361596999999</v>
      </c>
      <c r="G108" s="124">
        <v>230.58764991999999</v>
      </c>
      <c r="H108" s="124">
        <v>33.735966050000002</v>
      </c>
      <c r="I108" s="124">
        <v>1432.3445751199999</v>
      </c>
      <c r="J108" s="124">
        <v>138.52621209</v>
      </c>
      <c r="K108" s="124">
        <v>1293.81836303</v>
      </c>
      <c r="L108" s="124">
        <v>5804.2090619800001</v>
      </c>
      <c r="M108" s="124">
        <v>5454.61182259</v>
      </c>
      <c r="N108" s="124">
        <v>349.59723939000003</v>
      </c>
      <c r="O108" s="124">
        <v>-3.9651229400000001</v>
      </c>
      <c r="P108" s="124">
        <v>32.216704229999998</v>
      </c>
      <c r="Q108" s="50"/>
      <c r="R108" s="50"/>
      <c r="S108" s="50"/>
      <c r="T108" s="50"/>
      <c r="U108" s="50"/>
      <c r="V108" s="50"/>
    </row>
    <row r="109" spans="1:22" hidden="1" outlineLevel="1">
      <c r="A109" s="12">
        <v>43525</v>
      </c>
      <c r="B109" s="124">
        <v>7590.61199519</v>
      </c>
      <c r="C109" s="50">
        <v>74.208285160000003</v>
      </c>
      <c r="D109" s="124">
        <v>63.215079230000001</v>
      </c>
      <c r="E109" s="124">
        <v>10.993205930000002</v>
      </c>
      <c r="F109" s="124">
        <v>272.21483337999996</v>
      </c>
      <c r="G109" s="124">
        <v>231.70402015999997</v>
      </c>
      <c r="H109" s="124">
        <v>40.510813220000003</v>
      </c>
      <c r="I109" s="124">
        <v>1380.8314922499999</v>
      </c>
      <c r="J109" s="124">
        <v>184.28827163000003</v>
      </c>
      <c r="K109" s="124">
        <v>1196.5432206200001</v>
      </c>
      <c r="L109" s="124">
        <v>5863.3573844000002</v>
      </c>
      <c r="M109" s="124">
        <v>5473.69028721</v>
      </c>
      <c r="N109" s="124">
        <v>389.66709719000005</v>
      </c>
      <c r="O109" s="124">
        <v>-9.2992219499999997</v>
      </c>
      <c r="P109" s="124">
        <v>36.846471170000001</v>
      </c>
      <c r="Q109" s="50"/>
      <c r="R109" s="50"/>
      <c r="S109" s="50"/>
      <c r="T109" s="50"/>
      <c r="U109" s="50"/>
      <c r="V109" s="50"/>
    </row>
    <row r="110" spans="1:22" hidden="1" outlineLevel="1">
      <c r="A110" s="12">
        <v>43556</v>
      </c>
      <c r="B110" s="124">
        <v>7502.64503582</v>
      </c>
      <c r="C110" s="50">
        <v>72.095610310000012</v>
      </c>
      <c r="D110" s="124">
        <v>62.387381360000006</v>
      </c>
      <c r="E110" s="124">
        <v>9.7082289500000005</v>
      </c>
      <c r="F110" s="124">
        <v>267.85915676999997</v>
      </c>
      <c r="G110" s="124">
        <v>228.38575126000001</v>
      </c>
      <c r="H110" s="124">
        <v>39.473405509999999</v>
      </c>
      <c r="I110" s="124">
        <v>1415.32825701</v>
      </c>
      <c r="J110" s="124">
        <v>175.12770032</v>
      </c>
      <c r="K110" s="124">
        <v>1240.2005566900002</v>
      </c>
      <c r="L110" s="124">
        <v>5747.3620117300006</v>
      </c>
      <c r="M110" s="124">
        <v>5393.2047803599999</v>
      </c>
      <c r="N110" s="124">
        <v>354.15723136999998</v>
      </c>
      <c r="O110" s="124">
        <v>-2.6484301399999999</v>
      </c>
      <c r="P110" s="124">
        <v>25.422598990000001</v>
      </c>
      <c r="Q110" s="50"/>
      <c r="R110" s="50"/>
      <c r="S110" s="50"/>
      <c r="T110" s="50"/>
      <c r="U110" s="50"/>
      <c r="V110" s="50"/>
    </row>
    <row r="111" spans="1:22" hidden="1" outlineLevel="1">
      <c r="A111" s="12">
        <v>43586</v>
      </c>
      <c r="B111" s="124">
        <v>7698.0252919300001</v>
      </c>
      <c r="C111" s="50">
        <v>81.673118420000009</v>
      </c>
      <c r="D111" s="124">
        <v>66.905999280000003</v>
      </c>
      <c r="E111" s="124">
        <v>14.76711914</v>
      </c>
      <c r="F111" s="124">
        <v>266.73700816000002</v>
      </c>
      <c r="G111" s="124">
        <v>232.96268543000002</v>
      </c>
      <c r="H111" s="124">
        <v>33.774322730000002</v>
      </c>
      <c r="I111" s="124">
        <v>1641.30572299</v>
      </c>
      <c r="J111" s="124">
        <v>173.61748609</v>
      </c>
      <c r="K111" s="124">
        <v>1467.6882369</v>
      </c>
      <c r="L111" s="124">
        <v>5708.3094423600005</v>
      </c>
      <c r="M111" s="124">
        <v>5392.67478312</v>
      </c>
      <c r="N111" s="124">
        <v>315.63465924000002</v>
      </c>
      <c r="O111" s="124">
        <v>-0.83659324000000002</v>
      </c>
      <c r="P111" s="124">
        <v>27.66158317</v>
      </c>
      <c r="Q111" s="50"/>
      <c r="R111" s="50"/>
      <c r="S111" s="50"/>
      <c r="T111" s="50"/>
      <c r="U111" s="50"/>
      <c r="V111" s="50"/>
    </row>
    <row r="112" spans="1:22" hidden="1" outlineLevel="1">
      <c r="A112" s="12">
        <v>43617</v>
      </c>
      <c r="B112" s="124">
        <v>8155.5323011999999</v>
      </c>
      <c r="C112" s="50">
        <v>78.108172920000001</v>
      </c>
      <c r="D112" s="124">
        <v>67.497926539999995</v>
      </c>
      <c r="E112" s="124">
        <v>10.610246380000001</v>
      </c>
      <c r="F112" s="124">
        <v>301.65122898999999</v>
      </c>
      <c r="G112" s="124">
        <v>266.91209477000001</v>
      </c>
      <c r="H112" s="124">
        <v>34.739134219999997</v>
      </c>
      <c r="I112" s="124">
        <v>1705.0690065599997</v>
      </c>
      <c r="J112" s="124">
        <v>158.86967436</v>
      </c>
      <c r="K112" s="124">
        <v>1546.1993321999998</v>
      </c>
      <c r="L112" s="124">
        <v>6070.70389273</v>
      </c>
      <c r="M112" s="124">
        <v>5745.0483543099999</v>
      </c>
      <c r="N112" s="124">
        <v>325.65553842000003</v>
      </c>
      <c r="O112" s="124">
        <v>-2.0611305500000001</v>
      </c>
      <c r="P112" s="124">
        <v>27.509127889999998</v>
      </c>
      <c r="Q112" s="50"/>
      <c r="R112" s="50"/>
      <c r="S112" s="50"/>
      <c r="T112" s="50"/>
      <c r="U112" s="50"/>
      <c r="V112" s="50"/>
    </row>
    <row r="113" spans="1:22" hidden="1" outlineLevel="1">
      <c r="A113" s="12">
        <v>43647</v>
      </c>
      <c r="B113" s="124">
        <v>8041.5437911999998</v>
      </c>
      <c r="C113" s="50">
        <v>85.555557289999996</v>
      </c>
      <c r="D113" s="124">
        <v>76.167754079999995</v>
      </c>
      <c r="E113" s="124">
        <v>9.3878032099999995</v>
      </c>
      <c r="F113" s="124">
        <v>249.16285305000002</v>
      </c>
      <c r="G113" s="124">
        <v>208.18902787000002</v>
      </c>
      <c r="H113" s="124">
        <v>40.973825179999999</v>
      </c>
      <c r="I113" s="124">
        <v>1856.5324184900001</v>
      </c>
      <c r="J113" s="124">
        <v>157.73717550000001</v>
      </c>
      <c r="K113" s="124">
        <v>1698.7952429900001</v>
      </c>
      <c r="L113" s="124">
        <v>5850.2929623700011</v>
      </c>
      <c r="M113" s="124">
        <v>5537.64922028</v>
      </c>
      <c r="N113" s="124">
        <v>312.64374209000005</v>
      </c>
      <c r="O113" s="124">
        <v>0.25886728000000003</v>
      </c>
      <c r="P113" s="124">
        <v>34.413424980000002</v>
      </c>
      <c r="Q113" s="50"/>
      <c r="R113" s="50"/>
      <c r="S113" s="50"/>
      <c r="T113" s="50"/>
      <c r="U113" s="50"/>
      <c r="V113" s="50"/>
    </row>
    <row r="114" spans="1:22" hidden="1" outlineLevel="1">
      <c r="A114" s="12">
        <v>43678</v>
      </c>
      <c r="B114" s="124">
        <v>7952.8138351600001</v>
      </c>
      <c r="C114" s="50">
        <v>90.332350680000005</v>
      </c>
      <c r="D114" s="124">
        <v>80.935883719999993</v>
      </c>
      <c r="E114" s="124">
        <v>9.3964669599999997</v>
      </c>
      <c r="F114" s="124">
        <v>234.41279685000001</v>
      </c>
      <c r="G114" s="124">
        <v>213.59293697999999</v>
      </c>
      <c r="H114" s="124">
        <v>20.819859869999998</v>
      </c>
      <c r="I114" s="124">
        <v>1762.2981544600002</v>
      </c>
      <c r="J114" s="124">
        <v>160.38034084</v>
      </c>
      <c r="K114" s="124">
        <v>1601.9178136200003</v>
      </c>
      <c r="L114" s="124">
        <v>5865.7705331699999</v>
      </c>
      <c r="M114" s="124">
        <v>5586.6645491099989</v>
      </c>
      <c r="N114" s="124">
        <v>279.10598406000003</v>
      </c>
      <c r="O114" s="124">
        <v>-0.96050473999999997</v>
      </c>
      <c r="P114" s="124">
        <v>36.54573912</v>
      </c>
      <c r="Q114" s="50"/>
      <c r="R114" s="50"/>
      <c r="S114" s="50"/>
      <c r="T114" s="50"/>
      <c r="U114" s="50"/>
      <c r="V114" s="50"/>
    </row>
    <row r="115" spans="1:22" hidden="1" outlineLevel="1">
      <c r="A115" s="12">
        <v>43709</v>
      </c>
      <c r="B115" s="124">
        <v>8032.8920894599996</v>
      </c>
      <c r="C115" s="50">
        <v>74.944769270000009</v>
      </c>
      <c r="D115" s="124">
        <v>63.592190340000002</v>
      </c>
      <c r="E115" s="124">
        <v>11.352578930000002</v>
      </c>
      <c r="F115" s="124">
        <v>246.31731771</v>
      </c>
      <c r="G115" s="124">
        <v>226.84634892999998</v>
      </c>
      <c r="H115" s="124">
        <v>19.47096878</v>
      </c>
      <c r="I115" s="124">
        <v>1920.2680958400003</v>
      </c>
      <c r="J115" s="124">
        <v>168.55393370000002</v>
      </c>
      <c r="K115" s="124">
        <v>1751.7141621400001</v>
      </c>
      <c r="L115" s="124">
        <v>5791.3619066399997</v>
      </c>
      <c r="M115" s="124">
        <v>5563.7425067700005</v>
      </c>
      <c r="N115" s="124">
        <v>227.61939987</v>
      </c>
      <c r="O115" s="124">
        <v>-3.2437952399999999</v>
      </c>
      <c r="P115" s="124">
        <v>34.159636190000001</v>
      </c>
      <c r="Q115" s="50"/>
      <c r="R115" s="50"/>
      <c r="S115" s="50"/>
      <c r="T115" s="50"/>
      <c r="U115" s="50"/>
      <c r="V115" s="50"/>
    </row>
    <row r="116" spans="1:22" hidden="1" outlineLevel="1">
      <c r="A116" s="12">
        <v>43739</v>
      </c>
      <c r="B116" s="124">
        <v>8380.1540927000005</v>
      </c>
      <c r="C116" s="50">
        <v>78.061675610000009</v>
      </c>
      <c r="D116" s="124">
        <v>65.994935999999996</v>
      </c>
      <c r="E116" s="124">
        <v>12.066739610000001</v>
      </c>
      <c r="F116" s="124">
        <v>210.74075948000001</v>
      </c>
      <c r="G116" s="124">
        <v>192.86543759</v>
      </c>
      <c r="H116" s="124">
        <v>17.875321889999999</v>
      </c>
      <c r="I116" s="124">
        <v>2022.4584771</v>
      </c>
      <c r="J116" s="124">
        <v>180.71035456000001</v>
      </c>
      <c r="K116" s="124">
        <v>1841.7481225400002</v>
      </c>
      <c r="L116" s="124">
        <v>6068.8931805100001</v>
      </c>
      <c r="M116" s="124">
        <v>5838.9493046600001</v>
      </c>
      <c r="N116" s="124">
        <v>229.94387584999998</v>
      </c>
      <c r="O116" s="124">
        <v>-0.63488663000000001</v>
      </c>
      <c r="P116" s="124">
        <v>37.529862610000002</v>
      </c>
      <c r="Q116" s="50"/>
      <c r="R116" s="50"/>
      <c r="S116" s="50"/>
      <c r="T116" s="50"/>
      <c r="U116" s="50"/>
      <c r="V116" s="50"/>
    </row>
    <row r="117" spans="1:22" hidden="1" outlineLevel="1">
      <c r="A117" s="12">
        <v>43770</v>
      </c>
      <c r="B117" s="124">
        <v>8238.6663877299998</v>
      </c>
      <c r="C117" s="50">
        <v>74.208050300000011</v>
      </c>
      <c r="D117" s="124">
        <v>64.382460710000004</v>
      </c>
      <c r="E117" s="124">
        <v>9.8255895899999999</v>
      </c>
      <c r="F117" s="124">
        <v>227.38561815999998</v>
      </c>
      <c r="G117" s="124">
        <v>209.11276985000001</v>
      </c>
      <c r="H117" s="124">
        <v>18.272848310000001</v>
      </c>
      <c r="I117" s="124">
        <v>1822.46364346</v>
      </c>
      <c r="J117" s="124">
        <v>177.22474561000001</v>
      </c>
      <c r="K117" s="124">
        <v>1645.2388978499998</v>
      </c>
      <c r="L117" s="124">
        <v>6114.6090758099999</v>
      </c>
      <c r="M117" s="124">
        <v>5858.8224652800009</v>
      </c>
      <c r="N117" s="124">
        <v>255.78661052999996</v>
      </c>
      <c r="O117" s="124">
        <v>-5.8642487199999991</v>
      </c>
      <c r="P117" s="124">
        <v>35.117991000000004</v>
      </c>
      <c r="Q117" s="50"/>
      <c r="R117" s="50"/>
      <c r="S117" s="50"/>
      <c r="T117" s="50"/>
      <c r="U117" s="50"/>
      <c r="V117" s="50"/>
    </row>
    <row r="118" spans="1:22" hidden="1" outlineLevel="1">
      <c r="A118" s="12">
        <v>43800</v>
      </c>
      <c r="B118" s="124">
        <v>8112.9262597200004</v>
      </c>
      <c r="C118" s="50">
        <v>83.611339000000015</v>
      </c>
      <c r="D118" s="124">
        <v>72.878302480000002</v>
      </c>
      <c r="E118" s="124">
        <v>10.733036520000001</v>
      </c>
      <c r="F118" s="124">
        <v>67.592153150000001</v>
      </c>
      <c r="G118" s="124">
        <v>53.218934059999995</v>
      </c>
      <c r="H118" s="124">
        <v>14.373219090000001</v>
      </c>
      <c r="I118" s="124">
        <v>1867.1605921300002</v>
      </c>
      <c r="J118" s="124">
        <v>192.56920864</v>
      </c>
      <c r="K118" s="124">
        <v>1674.5913834899998</v>
      </c>
      <c r="L118" s="124">
        <v>6094.5621754399999</v>
      </c>
      <c r="M118" s="124">
        <v>5882.9642008499995</v>
      </c>
      <c r="N118" s="124">
        <v>211.59797459000001</v>
      </c>
      <c r="O118" s="124">
        <v>-11.72238143</v>
      </c>
      <c r="P118" s="124">
        <v>47.059586070000002</v>
      </c>
      <c r="Q118" s="50"/>
      <c r="R118" s="50"/>
      <c r="S118" s="50"/>
      <c r="T118" s="50"/>
      <c r="U118" s="50"/>
      <c r="V118" s="50"/>
    </row>
    <row r="119" spans="1:22" hidden="1" outlineLevel="1">
      <c r="A119" s="12">
        <v>43831</v>
      </c>
      <c r="B119" s="124">
        <v>8530.3352763399998</v>
      </c>
      <c r="C119" s="50">
        <v>82.426593429999997</v>
      </c>
      <c r="D119" s="124">
        <v>71.356244570000001</v>
      </c>
      <c r="E119" s="124">
        <v>11.070348860000001</v>
      </c>
      <c r="F119" s="124">
        <v>109.60565754</v>
      </c>
      <c r="G119" s="124">
        <v>71.381190189999998</v>
      </c>
      <c r="H119" s="124">
        <v>38.224467349999998</v>
      </c>
      <c r="I119" s="124">
        <v>2026.0085295099998</v>
      </c>
      <c r="J119" s="124">
        <v>184.72409076999998</v>
      </c>
      <c r="K119" s="124">
        <v>1841.28443874</v>
      </c>
      <c r="L119" s="124">
        <v>6312.2944958600001</v>
      </c>
      <c r="M119" s="124">
        <v>6087.4939984499997</v>
      </c>
      <c r="N119" s="124">
        <v>224.80049741000005</v>
      </c>
      <c r="O119" s="124">
        <v>-8.4429350200000002</v>
      </c>
      <c r="P119" s="124">
        <v>44.871547640000003</v>
      </c>
      <c r="Q119" s="50"/>
      <c r="R119" s="50"/>
      <c r="S119" s="50"/>
      <c r="T119" s="50"/>
      <c r="U119" s="50"/>
      <c r="V119" s="50"/>
    </row>
    <row r="120" spans="1:22" hidden="1" outlineLevel="1">
      <c r="A120" s="12">
        <v>43862</v>
      </c>
      <c r="B120" s="124">
        <v>8401.9697557199997</v>
      </c>
      <c r="C120" s="50">
        <v>80.1843389</v>
      </c>
      <c r="D120" s="124">
        <v>71.644465989999986</v>
      </c>
      <c r="E120" s="124">
        <v>8.5398729099999997</v>
      </c>
      <c r="F120" s="124">
        <v>136.89338475</v>
      </c>
      <c r="G120" s="124">
        <v>64.258266169999999</v>
      </c>
      <c r="H120" s="124">
        <v>72.635118579999997</v>
      </c>
      <c r="I120" s="124">
        <v>1787.8134502499997</v>
      </c>
      <c r="J120" s="124">
        <v>186.18736178</v>
      </c>
      <c r="K120" s="124">
        <v>1601.62608847</v>
      </c>
      <c r="L120" s="124">
        <v>6397.0785818200002</v>
      </c>
      <c r="M120" s="124">
        <v>6122.9569520099994</v>
      </c>
      <c r="N120" s="124">
        <v>274.12162981000006</v>
      </c>
      <c r="O120" s="124">
        <v>-1.6517973799999999</v>
      </c>
      <c r="P120" s="124">
        <v>48.010218339999994</v>
      </c>
      <c r="Q120" s="50"/>
      <c r="R120" s="50"/>
      <c r="S120" s="50"/>
      <c r="T120" s="50"/>
      <c r="U120" s="50"/>
      <c r="V120" s="50"/>
    </row>
    <row r="121" spans="1:22" hidden="1" outlineLevel="1">
      <c r="A121" s="12">
        <v>43891</v>
      </c>
      <c r="B121" s="124">
        <v>8679.0454602900008</v>
      </c>
      <c r="C121" s="50">
        <v>93.445163129999997</v>
      </c>
      <c r="D121" s="124">
        <v>83.339831099999998</v>
      </c>
      <c r="E121" s="124">
        <v>10.10533203</v>
      </c>
      <c r="F121" s="124">
        <v>194.40070335999999</v>
      </c>
      <c r="G121" s="124">
        <v>138.14679507</v>
      </c>
      <c r="H121" s="124">
        <v>56.253908289999998</v>
      </c>
      <c r="I121" s="124">
        <v>1796.67463088</v>
      </c>
      <c r="J121" s="124">
        <v>208.06918124000001</v>
      </c>
      <c r="K121" s="124">
        <v>1588.6054496399997</v>
      </c>
      <c r="L121" s="124">
        <v>6594.5249629200007</v>
      </c>
      <c r="M121" s="124">
        <v>6319.4882393099997</v>
      </c>
      <c r="N121" s="124">
        <v>275.03672360999997</v>
      </c>
      <c r="O121" s="124">
        <v>-4.8014962399999996</v>
      </c>
      <c r="P121" s="124">
        <v>50.831529970000005</v>
      </c>
      <c r="Q121" s="50"/>
      <c r="R121" s="50"/>
      <c r="S121" s="50"/>
      <c r="T121" s="50"/>
      <c r="U121" s="50"/>
      <c r="V121" s="50"/>
    </row>
    <row r="122" spans="1:22" hidden="1" outlineLevel="1">
      <c r="A122" s="12">
        <v>43922</v>
      </c>
      <c r="B122" s="124">
        <v>8738.1170405299999</v>
      </c>
      <c r="C122" s="50">
        <v>91.635666389999997</v>
      </c>
      <c r="D122" s="124">
        <v>82.529843060000005</v>
      </c>
      <c r="E122" s="124">
        <v>9.1058233299999998</v>
      </c>
      <c r="F122" s="124">
        <v>188.64256562</v>
      </c>
      <c r="G122" s="124">
        <v>126.63927927</v>
      </c>
      <c r="H122" s="124">
        <v>62.003286349999996</v>
      </c>
      <c r="I122" s="124">
        <v>1826.0925914600002</v>
      </c>
      <c r="J122" s="124">
        <v>261.61503848000001</v>
      </c>
      <c r="K122" s="124">
        <v>1564.4775529799999</v>
      </c>
      <c r="L122" s="124">
        <v>6631.7462170599993</v>
      </c>
      <c r="M122" s="124">
        <v>6377.2714139500004</v>
      </c>
      <c r="N122" s="124">
        <v>254.47480310999998</v>
      </c>
      <c r="O122" s="124">
        <v>-8.4488815800000001</v>
      </c>
      <c r="P122" s="124">
        <v>50.641675730000003</v>
      </c>
      <c r="Q122" s="50"/>
      <c r="R122" s="50"/>
      <c r="S122" s="50"/>
      <c r="T122" s="50"/>
      <c r="U122" s="50"/>
      <c r="V122" s="50"/>
    </row>
    <row r="123" spans="1:22" hidden="1" outlineLevel="1">
      <c r="A123" s="12">
        <v>43952</v>
      </c>
      <c r="B123" s="124">
        <v>8828.2181601600005</v>
      </c>
      <c r="C123" s="50">
        <v>96.09230556</v>
      </c>
      <c r="D123" s="124">
        <v>85.115467640000006</v>
      </c>
      <c r="E123" s="124">
        <v>10.976837919999999</v>
      </c>
      <c r="F123" s="124">
        <v>187.85865193999999</v>
      </c>
      <c r="G123" s="124">
        <v>117.18526646999999</v>
      </c>
      <c r="H123" s="124">
        <v>70.673385469999999</v>
      </c>
      <c r="I123" s="124">
        <v>1846.4603607199999</v>
      </c>
      <c r="J123" s="124">
        <v>245.93405806999996</v>
      </c>
      <c r="K123" s="124">
        <v>1600.5263026500002</v>
      </c>
      <c r="L123" s="124">
        <v>6697.8068419399988</v>
      </c>
      <c r="M123" s="124">
        <v>6375.32177735</v>
      </c>
      <c r="N123" s="124">
        <v>322.48506458999998</v>
      </c>
      <c r="O123" s="124">
        <v>-1.4629933399999999</v>
      </c>
      <c r="P123" s="124">
        <v>55.95541558</v>
      </c>
      <c r="Q123" s="50"/>
      <c r="R123" s="50"/>
      <c r="S123" s="50"/>
      <c r="T123" s="50"/>
      <c r="U123" s="50"/>
      <c r="V123" s="50"/>
    </row>
    <row r="124" spans="1:22" hidden="1" outlineLevel="1">
      <c r="A124" s="12">
        <v>43983</v>
      </c>
      <c r="B124" s="124">
        <v>9206.5766103999995</v>
      </c>
      <c r="C124" s="50">
        <v>104.39499606000001</v>
      </c>
      <c r="D124" s="124">
        <v>91.078840250000013</v>
      </c>
      <c r="E124" s="124">
        <v>13.31615581</v>
      </c>
      <c r="F124" s="124">
        <v>187.86668168</v>
      </c>
      <c r="G124" s="124">
        <v>105.41390596000001</v>
      </c>
      <c r="H124" s="124">
        <v>82.452775719999991</v>
      </c>
      <c r="I124" s="124">
        <v>2077.6192087099998</v>
      </c>
      <c r="J124" s="124">
        <v>263.94008858000001</v>
      </c>
      <c r="K124" s="124">
        <v>1813.6791201299998</v>
      </c>
      <c r="L124" s="124">
        <v>6836.6957239500007</v>
      </c>
      <c r="M124" s="124">
        <v>6515.9175241299999</v>
      </c>
      <c r="N124" s="124">
        <v>320.77819981999994</v>
      </c>
      <c r="O124" s="124">
        <v>-1.5941543199999999</v>
      </c>
      <c r="P124" s="124">
        <v>53.063971169999995</v>
      </c>
      <c r="Q124" s="50"/>
      <c r="R124" s="50"/>
      <c r="S124" s="50"/>
      <c r="T124" s="50"/>
      <c r="U124" s="50"/>
      <c r="V124" s="50"/>
    </row>
    <row r="125" spans="1:22" hidden="1" outlineLevel="1">
      <c r="A125" s="12">
        <v>44013</v>
      </c>
      <c r="B125" s="124">
        <v>9431.6174680799995</v>
      </c>
      <c r="C125" s="50">
        <v>105.43542753999999</v>
      </c>
      <c r="D125" s="124">
        <v>94.472922530000005</v>
      </c>
      <c r="E125" s="124">
        <v>10.962505010000001</v>
      </c>
      <c r="F125" s="124">
        <v>188.52525843000001</v>
      </c>
      <c r="G125" s="124">
        <v>104.07495267</v>
      </c>
      <c r="H125" s="124">
        <v>84.450305759999992</v>
      </c>
      <c r="I125" s="124">
        <v>2223.41143582</v>
      </c>
      <c r="J125" s="124">
        <v>279.11525117999997</v>
      </c>
      <c r="K125" s="124">
        <v>1944.2961846400001</v>
      </c>
      <c r="L125" s="124">
        <v>6914.2453462899994</v>
      </c>
      <c r="M125" s="124">
        <v>6553.90294851</v>
      </c>
      <c r="N125" s="124">
        <v>360.34239777999994</v>
      </c>
      <c r="O125" s="124">
        <v>-1.1944165099999999</v>
      </c>
      <c r="P125" s="124">
        <v>52.373604499999999</v>
      </c>
      <c r="Q125" s="50"/>
      <c r="R125" s="50"/>
      <c r="S125" s="50"/>
      <c r="T125" s="50"/>
      <c r="U125" s="50"/>
      <c r="V125" s="50"/>
    </row>
    <row r="126" spans="1:22" hidden="1" outlineLevel="1">
      <c r="A126" s="12">
        <v>44044</v>
      </c>
      <c r="B126" s="124">
        <v>9758.4054566199993</v>
      </c>
      <c r="C126" s="50">
        <v>105.94877666999999</v>
      </c>
      <c r="D126" s="124">
        <v>94.181008789999993</v>
      </c>
      <c r="E126" s="124">
        <v>11.767767880000001</v>
      </c>
      <c r="F126" s="124">
        <v>307.68162397999998</v>
      </c>
      <c r="G126" s="124">
        <v>207.46506699</v>
      </c>
      <c r="H126" s="124">
        <v>100.21655699</v>
      </c>
      <c r="I126" s="124">
        <v>2389.8909942299997</v>
      </c>
      <c r="J126" s="124">
        <v>307.10862408999998</v>
      </c>
      <c r="K126" s="124">
        <v>2082.7823701400002</v>
      </c>
      <c r="L126" s="124">
        <v>6954.8840617400001</v>
      </c>
      <c r="M126" s="124">
        <v>6567.80173947</v>
      </c>
      <c r="N126" s="124">
        <v>387.08232226999996</v>
      </c>
      <c r="O126" s="124">
        <v>1.67385261</v>
      </c>
      <c r="P126" s="124">
        <v>51.766428390000002</v>
      </c>
      <c r="Q126" s="50"/>
      <c r="R126" s="50"/>
      <c r="S126" s="50"/>
      <c r="T126" s="50"/>
      <c r="U126" s="50"/>
      <c r="V126" s="50"/>
    </row>
    <row r="127" spans="1:22" hidden="1" outlineLevel="1">
      <c r="A127" s="12">
        <v>44075</v>
      </c>
      <c r="B127" s="124">
        <v>10073.405692939999</v>
      </c>
      <c r="C127" s="50">
        <v>109.56237449</v>
      </c>
      <c r="D127" s="124">
        <v>93.97130181</v>
      </c>
      <c r="E127" s="124">
        <v>15.591072679999998</v>
      </c>
      <c r="F127" s="124">
        <v>295.49770612000003</v>
      </c>
      <c r="G127" s="124">
        <v>201.43451235999999</v>
      </c>
      <c r="H127" s="124">
        <v>94.063193760000004</v>
      </c>
      <c r="I127" s="124">
        <v>2440.3607042799999</v>
      </c>
      <c r="J127" s="124">
        <v>342.73444814999999</v>
      </c>
      <c r="K127" s="124">
        <v>2097.62625613</v>
      </c>
      <c r="L127" s="124">
        <v>7227.9849080499989</v>
      </c>
      <c r="M127" s="124">
        <v>6824.1538628099997</v>
      </c>
      <c r="N127" s="124">
        <v>403.83104523999998</v>
      </c>
      <c r="O127" s="124">
        <v>-11.6353841</v>
      </c>
      <c r="P127" s="124">
        <v>57.013752009999997</v>
      </c>
      <c r="Q127" s="50"/>
      <c r="R127" s="50"/>
      <c r="S127" s="50"/>
      <c r="T127" s="50"/>
      <c r="U127" s="50"/>
      <c r="V127" s="50"/>
    </row>
    <row r="128" spans="1:22" hidden="1" outlineLevel="1">
      <c r="A128" s="12">
        <v>44105</v>
      </c>
      <c r="B128" s="124">
        <v>10012.987828990001</v>
      </c>
      <c r="C128" s="50">
        <v>106.18616354999999</v>
      </c>
      <c r="D128" s="124">
        <v>95.239486530000008</v>
      </c>
      <c r="E128" s="124">
        <v>10.946677020000001</v>
      </c>
      <c r="F128" s="124">
        <v>317.15521287000001</v>
      </c>
      <c r="G128" s="124">
        <v>210.95445964999999</v>
      </c>
      <c r="H128" s="124">
        <v>106.20075322000001</v>
      </c>
      <c r="I128" s="124">
        <v>2360.0251926000001</v>
      </c>
      <c r="J128" s="124">
        <v>379.39204457000005</v>
      </c>
      <c r="K128" s="124">
        <v>1980.63314803</v>
      </c>
      <c r="L128" s="124">
        <v>7229.6212599699993</v>
      </c>
      <c r="M128" s="124">
        <v>6846.2552673499995</v>
      </c>
      <c r="N128" s="124">
        <v>383.36599262000004</v>
      </c>
      <c r="O128" s="124">
        <v>0.94765898000000004</v>
      </c>
      <c r="P128" s="124">
        <v>54.890043890000001</v>
      </c>
      <c r="Q128" s="50"/>
      <c r="R128" s="50"/>
      <c r="S128" s="50"/>
      <c r="T128" s="50"/>
      <c r="U128" s="50"/>
      <c r="V128" s="50"/>
    </row>
    <row r="129" spans="1:22" hidden="1" outlineLevel="1">
      <c r="A129" s="12">
        <v>44136</v>
      </c>
      <c r="B129" s="124">
        <v>10041.35938066</v>
      </c>
      <c r="C129" s="50">
        <v>107.00510431999999</v>
      </c>
      <c r="D129" s="124">
        <v>94.648278149999996</v>
      </c>
      <c r="E129" s="124">
        <v>12.35682617</v>
      </c>
      <c r="F129" s="124">
        <v>312.58294761000002</v>
      </c>
      <c r="G129" s="124">
        <v>209.15539302000002</v>
      </c>
      <c r="H129" s="124">
        <v>103.42755459</v>
      </c>
      <c r="I129" s="124">
        <v>2341.1233074699999</v>
      </c>
      <c r="J129" s="124">
        <v>380.29328238999994</v>
      </c>
      <c r="K129" s="124">
        <v>1960.8300250799998</v>
      </c>
      <c r="L129" s="124">
        <v>7280.64802126</v>
      </c>
      <c r="M129" s="124">
        <v>6920.1296427800007</v>
      </c>
      <c r="N129" s="124">
        <v>360.51837848000002</v>
      </c>
      <c r="O129" s="124">
        <v>-17.226666740000002</v>
      </c>
      <c r="P129" s="124">
        <v>54.797008580000004</v>
      </c>
      <c r="Q129" s="50"/>
      <c r="R129" s="50"/>
      <c r="S129" s="50"/>
      <c r="T129" s="50"/>
      <c r="U129" s="50"/>
      <c r="V129" s="50"/>
    </row>
    <row r="130" spans="1:22" hidden="1" outlineLevel="1">
      <c r="A130" s="12">
        <v>44166</v>
      </c>
      <c r="B130" s="124">
        <v>10910.0324413</v>
      </c>
      <c r="C130" s="50">
        <v>67.50793741999999</v>
      </c>
      <c r="D130" s="124">
        <v>56.810127880000003</v>
      </c>
      <c r="E130" s="124">
        <v>10.69780954</v>
      </c>
      <c r="F130" s="124">
        <v>260.28166913999996</v>
      </c>
      <c r="G130" s="124">
        <v>176.51147524999999</v>
      </c>
      <c r="H130" s="124">
        <v>83.770193890000002</v>
      </c>
      <c r="I130" s="124">
        <v>2669.5967294500001</v>
      </c>
      <c r="J130" s="124">
        <v>532.08169079999993</v>
      </c>
      <c r="K130" s="124">
        <v>2137.51503865</v>
      </c>
      <c r="L130" s="124">
        <v>7912.6461052900004</v>
      </c>
      <c r="M130" s="124">
        <v>7465.4951847899993</v>
      </c>
      <c r="N130" s="124">
        <v>447.15092050000004</v>
      </c>
      <c r="O130" s="124">
        <v>-10.37591072</v>
      </c>
      <c r="P130" s="124">
        <v>46.413899450000002</v>
      </c>
      <c r="Q130" s="50"/>
      <c r="R130" s="50"/>
      <c r="S130" s="50"/>
      <c r="T130" s="50"/>
      <c r="U130" s="50"/>
      <c r="V130" s="50"/>
    </row>
    <row r="131" spans="1:22" hidden="1" outlineLevel="1">
      <c r="A131" s="12">
        <v>44197</v>
      </c>
      <c r="B131" s="124">
        <v>10512.150821970001</v>
      </c>
      <c r="C131" s="50">
        <v>80.122736759999995</v>
      </c>
      <c r="D131" s="124">
        <v>68.231548720000006</v>
      </c>
      <c r="E131" s="124">
        <v>11.891188039999999</v>
      </c>
      <c r="F131" s="124">
        <v>310.55642305999999</v>
      </c>
      <c r="G131" s="124">
        <v>204.15810618</v>
      </c>
      <c r="H131" s="124">
        <v>106.39831688000001</v>
      </c>
      <c r="I131" s="124">
        <v>2531.8393349100002</v>
      </c>
      <c r="J131" s="124">
        <v>437.58062543999995</v>
      </c>
      <c r="K131" s="124">
        <v>2094.2587094700002</v>
      </c>
      <c r="L131" s="124">
        <v>7589.6323272400004</v>
      </c>
      <c r="M131" s="124">
        <v>7225.8726868499998</v>
      </c>
      <c r="N131" s="124">
        <v>363.75964039000002</v>
      </c>
      <c r="O131" s="124">
        <v>3.2904340999999997</v>
      </c>
      <c r="P131" s="124">
        <v>44.420542820000001</v>
      </c>
      <c r="Q131" s="50"/>
      <c r="R131" s="50"/>
      <c r="S131" s="50"/>
      <c r="T131" s="50"/>
      <c r="U131" s="50"/>
      <c r="V131" s="50"/>
    </row>
    <row r="132" spans="1:22" hidden="1" outlineLevel="1">
      <c r="A132" s="12">
        <v>44228</v>
      </c>
      <c r="B132" s="124">
        <v>10901.66697923</v>
      </c>
      <c r="C132" s="50">
        <v>81.330358190000013</v>
      </c>
      <c r="D132" s="124">
        <v>66.605036380000001</v>
      </c>
      <c r="E132" s="124">
        <v>14.725321810000001</v>
      </c>
      <c r="F132" s="124">
        <v>370.39587787000005</v>
      </c>
      <c r="G132" s="124">
        <v>215.35033176000002</v>
      </c>
      <c r="H132" s="124">
        <v>155.04554611</v>
      </c>
      <c r="I132" s="124">
        <v>2854.1251259199998</v>
      </c>
      <c r="J132" s="124">
        <v>445.08784811999999</v>
      </c>
      <c r="K132" s="124">
        <v>2409.0372778000001</v>
      </c>
      <c r="L132" s="124">
        <v>7595.8156172499994</v>
      </c>
      <c r="M132" s="124">
        <v>7221.2204911199997</v>
      </c>
      <c r="N132" s="124">
        <v>374.59512612999998</v>
      </c>
      <c r="O132" s="124">
        <v>0.11754697999999997</v>
      </c>
      <c r="P132" s="124">
        <v>45.749554930000002</v>
      </c>
      <c r="Q132" s="50"/>
      <c r="R132" s="50"/>
      <c r="S132" s="50"/>
      <c r="T132" s="50"/>
      <c r="U132" s="50"/>
      <c r="V132" s="50"/>
    </row>
    <row r="133" spans="1:22" hidden="1" outlineLevel="1">
      <c r="A133" s="12">
        <v>44256</v>
      </c>
      <c r="B133" s="124">
        <v>10557.622971590001</v>
      </c>
      <c r="C133" s="50">
        <v>72.789896330000005</v>
      </c>
      <c r="D133" s="124">
        <v>49.238216340000001</v>
      </c>
      <c r="E133" s="124">
        <v>23.55167999</v>
      </c>
      <c r="F133" s="124">
        <v>328.50105766000001</v>
      </c>
      <c r="G133" s="124">
        <v>213.64048122</v>
      </c>
      <c r="H133" s="124">
        <v>114.86057643999999</v>
      </c>
      <c r="I133" s="124">
        <v>2654.2020605999996</v>
      </c>
      <c r="J133" s="124">
        <v>365.18242994000002</v>
      </c>
      <c r="K133" s="124">
        <v>2289.0196306600001</v>
      </c>
      <c r="L133" s="124">
        <v>7502.129957000001</v>
      </c>
      <c r="M133" s="124">
        <v>7122.0008299800011</v>
      </c>
      <c r="N133" s="124">
        <v>380.12912702</v>
      </c>
      <c r="O133" s="124">
        <v>0.40301758999999998</v>
      </c>
      <c r="P133" s="124">
        <v>43.67601303</v>
      </c>
      <c r="Q133" s="50"/>
      <c r="R133" s="50"/>
      <c r="S133" s="50"/>
      <c r="T133" s="50"/>
      <c r="U133" s="50"/>
      <c r="V133" s="50"/>
    </row>
    <row r="134" spans="1:22" hidden="1" outlineLevel="1">
      <c r="A134" s="12">
        <v>44287</v>
      </c>
      <c r="B134" s="124">
        <v>10320.128483619999</v>
      </c>
      <c r="C134" s="50">
        <v>78.636355979999976</v>
      </c>
      <c r="D134" s="124">
        <v>61.146213779999997</v>
      </c>
      <c r="E134" s="124">
        <v>17.490142200000001</v>
      </c>
      <c r="F134" s="124">
        <v>365.08975805</v>
      </c>
      <c r="G134" s="124">
        <v>251.10273217000002</v>
      </c>
      <c r="H134" s="124">
        <v>113.98702588</v>
      </c>
      <c r="I134" s="124">
        <v>2361.7292134699996</v>
      </c>
      <c r="J134" s="124">
        <v>341.50260305</v>
      </c>
      <c r="K134" s="124">
        <v>2020.2266104200003</v>
      </c>
      <c r="L134" s="124">
        <v>7514.6731561200004</v>
      </c>
      <c r="M134" s="124">
        <v>7161.5501981700008</v>
      </c>
      <c r="N134" s="124">
        <v>353.12295795</v>
      </c>
      <c r="O134" s="124">
        <v>-0.48742005999999999</v>
      </c>
      <c r="P134" s="124">
        <v>47.095411470000002</v>
      </c>
      <c r="Q134" s="50"/>
      <c r="R134" s="50"/>
      <c r="S134" s="50"/>
      <c r="T134" s="50"/>
      <c r="U134" s="50"/>
      <c r="V134" s="50"/>
    </row>
    <row r="135" spans="1:22" hidden="1" outlineLevel="1">
      <c r="A135" s="12">
        <v>44317</v>
      </c>
      <c r="B135" s="124">
        <v>10548.39836626</v>
      </c>
      <c r="C135" s="50">
        <v>77.255199469999994</v>
      </c>
      <c r="D135" s="124">
        <v>58.126201459999997</v>
      </c>
      <c r="E135" s="124">
        <v>19.12899801</v>
      </c>
      <c r="F135" s="124">
        <v>387.42221923</v>
      </c>
      <c r="G135" s="124">
        <v>222.01992609999999</v>
      </c>
      <c r="H135" s="124">
        <v>165.40229313</v>
      </c>
      <c r="I135" s="124">
        <v>2524.8563599399999</v>
      </c>
      <c r="J135" s="124">
        <v>352.93667930000004</v>
      </c>
      <c r="K135" s="124">
        <v>2171.91968064</v>
      </c>
      <c r="L135" s="124">
        <v>7558.8645876200007</v>
      </c>
      <c r="M135" s="124">
        <v>7157.8432950900005</v>
      </c>
      <c r="N135" s="124">
        <v>401.02129252999998</v>
      </c>
      <c r="O135" s="124">
        <v>-2.3884939799999998</v>
      </c>
      <c r="P135" s="124">
        <v>47.017898259999996</v>
      </c>
      <c r="Q135" s="50"/>
      <c r="R135" s="50"/>
      <c r="S135" s="50"/>
      <c r="T135" s="50"/>
      <c r="U135" s="50"/>
      <c r="V135" s="50"/>
    </row>
    <row r="136" spans="1:22" hidden="1" outlineLevel="1">
      <c r="A136" s="12">
        <v>44348</v>
      </c>
      <c r="B136" s="124">
        <v>10803.25957475</v>
      </c>
      <c r="C136" s="50">
        <v>75.743492219999993</v>
      </c>
      <c r="D136" s="124">
        <v>43.183499720000007</v>
      </c>
      <c r="E136" s="124">
        <v>32.5599925</v>
      </c>
      <c r="F136" s="124">
        <v>313.16428203999999</v>
      </c>
      <c r="G136" s="124">
        <v>168.07756154</v>
      </c>
      <c r="H136" s="124">
        <v>145.08672050000001</v>
      </c>
      <c r="I136" s="124">
        <v>2494.8653202400001</v>
      </c>
      <c r="J136" s="124">
        <v>347.39679568000003</v>
      </c>
      <c r="K136" s="124">
        <v>2147.4685245599999</v>
      </c>
      <c r="L136" s="124">
        <v>7919.4864802500006</v>
      </c>
      <c r="M136" s="124">
        <v>7480.0646800199993</v>
      </c>
      <c r="N136" s="124">
        <v>439.42180022999997</v>
      </c>
      <c r="O136" s="124">
        <v>0.28649945999999998</v>
      </c>
      <c r="P136" s="124">
        <v>43.895241849999998</v>
      </c>
      <c r="Q136" s="50"/>
      <c r="R136" s="50"/>
      <c r="S136" s="50"/>
      <c r="T136" s="50"/>
      <c r="U136" s="50"/>
      <c r="V136" s="50"/>
    </row>
    <row r="137" spans="1:22" hidden="1" outlineLevel="1">
      <c r="A137" s="12">
        <v>44378</v>
      </c>
      <c r="B137" s="124">
        <v>10796.96763967</v>
      </c>
      <c r="C137" s="50">
        <v>56.697051499999993</v>
      </c>
      <c r="D137" s="124">
        <v>39.522128529999996</v>
      </c>
      <c r="E137" s="124">
        <v>17.174922970000001</v>
      </c>
      <c r="F137" s="124">
        <v>357.91840093999997</v>
      </c>
      <c r="G137" s="124">
        <v>196.69923265</v>
      </c>
      <c r="H137" s="124">
        <v>161.21916829</v>
      </c>
      <c r="I137" s="124">
        <v>2712.1919287400005</v>
      </c>
      <c r="J137" s="124">
        <v>344.81604063999993</v>
      </c>
      <c r="K137" s="124">
        <v>2367.3758881000003</v>
      </c>
      <c r="L137" s="124">
        <v>7670.1602584899993</v>
      </c>
      <c r="M137" s="124">
        <v>7248.7232941299999</v>
      </c>
      <c r="N137" s="124">
        <v>421.43696435999999</v>
      </c>
      <c r="O137" s="124">
        <v>0.26739579000000002</v>
      </c>
      <c r="P137" s="124">
        <v>41.556581649999998</v>
      </c>
      <c r="Q137" s="50"/>
      <c r="R137" s="50"/>
      <c r="S137" s="50"/>
      <c r="T137" s="50"/>
      <c r="U137" s="50"/>
      <c r="V137" s="50"/>
    </row>
    <row r="138" spans="1:22" hidden="1" outlineLevel="1">
      <c r="A138" s="12">
        <v>44409</v>
      </c>
      <c r="B138" s="124">
        <v>10629.35283109</v>
      </c>
      <c r="C138" s="50">
        <v>49.067641309999992</v>
      </c>
      <c r="D138" s="124">
        <v>33.434020760000003</v>
      </c>
      <c r="E138" s="124">
        <v>15.63362055</v>
      </c>
      <c r="F138" s="124">
        <v>366.13037427</v>
      </c>
      <c r="G138" s="124">
        <v>152.07288662000002</v>
      </c>
      <c r="H138" s="124">
        <v>214.05748764999998</v>
      </c>
      <c r="I138" s="124">
        <v>2665.61948725</v>
      </c>
      <c r="J138" s="124">
        <v>332.22945349000003</v>
      </c>
      <c r="K138" s="124">
        <v>2333.3900337599998</v>
      </c>
      <c r="L138" s="124">
        <v>7548.535328259999</v>
      </c>
      <c r="M138" s="124">
        <v>7161.71620687</v>
      </c>
      <c r="N138" s="124">
        <v>386.81912138999996</v>
      </c>
      <c r="O138" s="124">
        <v>0.37133791999999993</v>
      </c>
      <c r="P138" s="124">
        <v>46.595051300000002</v>
      </c>
      <c r="Q138" s="50"/>
      <c r="R138" s="50"/>
      <c r="S138" s="50"/>
      <c r="T138" s="50"/>
      <c r="U138" s="50"/>
      <c r="V138" s="50"/>
    </row>
    <row r="139" spans="1:22" hidden="1" outlineLevel="1">
      <c r="A139" s="12">
        <v>44440</v>
      </c>
      <c r="B139" s="124">
        <v>11354.72016162</v>
      </c>
      <c r="C139" s="50">
        <v>50.746739590000004</v>
      </c>
      <c r="D139" s="124">
        <v>35.973561270000005</v>
      </c>
      <c r="E139" s="124">
        <v>14.773178320000001</v>
      </c>
      <c r="F139" s="124">
        <v>371.30204322999998</v>
      </c>
      <c r="G139" s="124">
        <v>181.41414302999999</v>
      </c>
      <c r="H139" s="124">
        <v>189.88790019999999</v>
      </c>
      <c r="I139" s="124">
        <v>3233.3658538699997</v>
      </c>
      <c r="J139" s="124">
        <v>378.64894379000003</v>
      </c>
      <c r="K139" s="124">
        <v>2854.7169100799997</v>
      </c>
      <c r="L139" s="124">
        <v>7699.3055249300005</v>
      </c>
      <c r="M139" s="124">
        <v>7295.0410151399992</v>
      </c>
      <c r="N139" s="124">
        <v>404.26450979000003</v>
      </c>
      <c r="O139" s="124">
        <v>-4.2832949200000003</v>
      </c>
      <c r="P139" s="124">
        <v>48.396134750000002</v>
      </c>
      <c r="Q139" s="50"/>
      <c r="R139" s="50"/>
      <c r="S139" s="50"/>
      <c r="T139" s="50"/>
      <c r="U139" s="50"/>
      <c r="V139" s="50"/>
    </row>
    <row r="140" spans="1:22" hidden="1" outlineLevel="1">
      <c r="A140" s="12">
        <v>44470</v>
      </c>
      <c r="B140" s="124">
        <v>10949.63955614</v>
      </c>
      <c r="C140" s="50">
        <v>46.683704159999991</v>
      </c>
      <c r="D140" s="124">
        <v>34.088580659999998</v>
      </c>
      <c r="E140" s="124">
        <v>12.5951235</v>
      </c>
      <c r="F140" s="124">
        <v>315.82458617999998</v>
      </c>
      <c r="G140" s="124">
        <v>185.22807284999999</v>
      </c>
      <c r="H140" s="124">
        <v>130.59651332999999</v>
      </c>
      <c r="I140" s="124">
        <v>3067.5794089700003</v>
      </c>
      <c r="J140" s="124">
        <v>402.52878070999998</v>
      </c>
      <c r="K140" s="124">
        <v>2665.0506282599999</v>
      </c>
      <c r="L140" s="124">
        <v>7519.5518568300013</v>
      </c>
      <c r="M140" s="124">
        <v>7156.5167223600001</v>
      </c>
      <c r="N140" s="124">
        <v>363.03513447</v>
      </c>
      <c r="O140" s="124">
        <v>0.79026383</v>
      </c>
      <c r="P140" s="124">
        <v>51.240871349999999</v>
      </c>
      <c r="Q140" s="50"/>
      <c r="R140" s="50"/>
      <c r="S140" s="50"/>
      <c r="T140" s="50"/>
      <c r="U140" s="50"/>
      <c r="V140" s="50"/>
    </row>
    <row r="141" spans="1:22" hidden="1" outlineLevel="1">
      <c r="A141" s="12">
        <v>44501</v>
      </c>
      <c r="B141" s="124">
        <v>10921.555167209999</v>
      </c>
      <c r="C141" s="50">
        <v>53.046484480000004</v>
      </c>
      <c r="D141" s="124">
        <v>26.636174479999998</v>
      </c>
      <c r="E141" s="124">
        <v>26.410309999999999</v>
      </c>
      <c r="F141" s="124">
        <v>321.49711857</v>
      </c>
      <c r="G141" s="124">
        <v>185.6967775</v>
      </c>
      <c r="H141" s="124">
        <v>135.80034107</v>
      </c>
      <c r="I141" s="124">
        <v>2858.5150132899998</v>
      </c>
      <c r="J141" s="124">
        <v>407.54934615999997</v>
      </c>
      <c r="K141" s="124">
        <v>2450.9656671299999</v>
      </c>
      <c r="L141" s="124">
        <v>7688.4965508700006</v>
      </c>
      <c r="M141" s="124">
        <v>7327.3153879900001</v>
      </c>
      <c r="N141" s="124">
        <v>361.18116287999999</v>
      </c>
      <c r="O141" s="124">
        <v>-0.99375468</v>
      </c>
      <c r="P141" s="124">
        <v>44.315732310000001</v>
      </c>
      <c r="Q141" s="50"/>
      <c r="R141" s="50"/>
      <c r="S141" s="50"/>
      <c r="T141" s="50"/>
      <c r="U141" s="50"/>
      <c r="V141" s="50"/>
    </row>
    <row r="142" spans="1:22" hidden="1" outlineLevel="1">
      <c r="A142" s="12">
        <v>44531</v>
      </c>
      <c r="B142" s="124">
        <v>11726.54217862</v>
      </c>
      <c r="C142" s="50">
        <v>34.680023920000004</v>
      </c>
      <c r="D142" s="124">
        <v>26.437581629999997</v>
      </c>
      <c r="E142" s="124">
        <v>8.2424422900000014</v>
      </c>
      <c r="F142" s="124">
        <v>276.33512585</v>
      </c>
      <c r="G142" s="124">
        <v>158.13294716000001</v>
      </c>
      <c r="H142" s="124">
        <v>118.20217869000001</v>
      </c>
      <c r="I142" s="124">
        <v>3386.6688832300006</v>
      </c>
      <c r="J142" s="124">
        <v>473.47528414000004</v>
      </c>
      <c r="K142" s="124">
        <v>2913.1935990899997</v>
      </c>
      <c r="L142" s="124">
        <v>8028.85814562</v>
      </c>
      <c r="M142" s="124">
        <v>7694.7412550099998</v>
      </c>
      <c r="N142" s="124">
        <v>334.11689061000004</v>
      </c>
      <c r="O142" s="124">
        <v>27.808802199999999</v>
      </c>
      <c r="P142" s="124">
        <v>70.170300859999998</v>
      </c>
      <c r="Q142" s="50"/>
      <c r="R142" s="50"/>
      <c r="S142" s="50"/>
      <c r="T142" s="50"/>
      <c r="U142" s="50"/>
      <c r="V142" s="50"/>
    </row>
    <row r="143" spans="1:22" hidden="1" outlineLevel="1">
      <c r="A143" s="12">
        <v>44562</v>
      </c>
      <c r="B143" s="124">
        <v>11022.93828328</v>
      </c>
      <c r="C143" s="50">
        <v>34.851782409999998</v>
      </c>
      <c r="D143" s="124">
        <v>26.487286730000001</v>
      </c>
      <c r="E143" s="124">
        <v>8.364495680000001</v>
      </c>
      <c r="F143" s="124">
        <v>319.09706573000005</v>
      </c>
      <c r="G143" s="124">
        <v>151.87126338000002</v>
      </c>
      <c r="H143" s="124">
        <v>167.22580235000001</v>
      </c>
      <c r="I143" s="124">
        <v>2842.55728451</v>
      </c>
      <c r="J143" s="124">
        <v>362.18976753999999</v>
      </c>
      <c r="K143" s="124">
        <v>2480.36751697</v>
      </c>
      <c r="L143" s="124">
        <v>7826.4321506300003</v>
      </c>
      <c r="M143" s="124">
        <v>7431.8652448400007</v>
      </c>
      <c r="N143" s="124">
        <v>394.56690579000002</v>
      </c>
      <c r="O143" s="124">
        <v>-0.18431684000000001</v>
      </c>
      <c r="P143" s="124">
        <v>72.744432700000004</v>
      </c>
      <c r="Q143" s="50"/>
      <c r="R143" s="50"/>
      <c r="S143" s="50"/>
      <c r="T143" s="50"/>
      <c r="U143" s="50"/>
      <c r="V143" s="50"/>
    </row>
    <row r="144" spans="1:22" hidden="1" outlineLevel="1">
      <c r="A144" s="12">
        <v>44593</v>
      </c>
      <c r="B144" s="124">
        <v>10660.88324825</v>
      </c>
      <c r="C144" s="50">
        <v>33.762096380000003</v>
      </c>
      <c r="D144" s="124">
        <v>23.09965223</v>
      </c>
      <c r="E144" s="124">
        <v>10.662444150000002</v>
      </c>
      <c r="F144" s="124">
        <v>348.19831681999995</v>
      </c>
      <c r="G144" s="124">
        <v>179.80053069999997</v>
      </c>
      <c r="H144" s="124">
        <v>168.39778611999998</v>
      </c>
      <c r="I144" s="124">
        <v>3057.2785119499999</v>
      </c>
      <c r="J144" s="124">
        <v>450.71991117000005</v>
      </c>
      <c r="K144" s="124">
        <v>2606.5586007800002</v>
      </c>
      <c r="L144" s="124">
        <v>7221.6443231000003</v>
      </c>
      <c r="M144" s="124">
        <v>6857.2701993900009</v>
      </c>
      <c r="N144" s="124">
        <v>364.37412370999999</v>
      </c>
      <c r="O144" s="124">
        <v>-0.18674693000000003</v>
      </c>
      <c r="P144" s="124">
        <v>68.991949500000004</v>
      </c>
      <c r="Q144" s="50"/>
      <c r="R144" s="50"/>
      <c r="S144" s="50"/>
      <c r="T144" s="50"/>
      <c r="U144" s="50"/>
      <c r="V144" s="50"/>
    </row>
    <row r="145" spans="1:22" hidden="1" outlineLevel="1">
      <c r="A145" s="12">
        <v>44621</v>
      </c>
      <c r="B145" s="124">
        <v>10927.340724</v>
      </c>
      <c r="C145" s="50">
        <v>27.231274350000003</v>
      </c>
      <c r="D145" s="124">
        <v>20.135703759999998</v>
      </c>
      <c r="E145" s="124">
        <v>7.0955705899999995</v>
      </c>
      <c r="F145" s="124">
        <v>366.55032191999999</v>
      </c>
      <c r="G145" s="124">
        <v>192.28432015000001</v>
      </c>
      <c r="H145" s="124">
        <v>174.26600177</v>
      </c>
      <c r="I145" s="124">
        <v>2733.66227093</v>
      </c>
      <c r="J145" s="124">
        <v>502.54238781999993</v>
      </c>
      <c r="K145" s="124">
        <v>2231.11988311</v>
      </c>
      <c r="L145" s="124">
        <v>7799.8968568</v>
      </c>
      <c r="M145" s="124">
        <v>7459.3220701200007</v>
      </c>
      <c r="N145" s="124">
        <v>340.57478667999999</v>
      </c>
      <c r="O145" s="124">
        <v>-23.85943052</v>
      </c>
      <c r="P145" s="124">
        <v>63.803961509999993</v>
      </c>
      <c r="Q145" s="50"/>
      <c r="R145" s="50"/>
      <c r="S145" s="50"/>
      <c r="T145" s="50"/>
      <c r="U145" s="50"/>
      <c r="V145" s="50"/>
    </row>
    <row r="146" spans="1:22" hidden="1" outlineLevel="1">
      <c r="A146" s="12">
        <v>44652</v>
      </c>
      <c r="B146" s="124">
        <v>11504.48021713</v>
      </c>
      <c r="C146" s="50">
        <v>25.929615479999999</v>
      </c>
      <c r="D146" s="124">
        <v>17.853028170000002</v>
      </c>
      <c r="E146" s="124">
        <v>8.0765873100000007</v>
      </c>
      <c r="F146" s="124">
        <v>386.89311594000003</v>
      </c>
      <c r="G146" s="124">
        <v>204.08347975999999</v>
      </c>
      <c r="H146" s="124">
        <v>182.80963617999998</v>
      </c>
      <c r="I146" s="124">
        <v>2726.8067367499998</v>
      </c>
      <c r="J146" s="124">
        <v>524.92224495000005</v>
      </c>
      <c r="K146" s="124">
        <v>2201.8844918</v>
      </c>
      <c r="L146" s="124">
        <v>8364.8507489600015</v>
      </c>
      <c r="M146" s="124">
        <v>7954.1419045900002</v>
      </c>
      <c r="N146" s="124">
        <v>410.70884436999995</v>
      </c>
      <c r="O146" s="124">
        <v>-0.28583977999999999</v>
      </c>
      <c r="P146" s="124">
        <v>61.705067130000003</v>
      </c>
      <c r="Q146" s="50"/>
      <c r="R146" s="50"/>
      <c r="S146" s="50"/>
      <c r="T146" s="50"/>
      <c r="U146" s="50"/>
      <c r="V146" s="50"/>
    </row>
    <row r="147" spans="1:22" hidden="1" outlineLevel="1">
      <c r="A147" s="12">
        <v>44682</v>
      </c>
      <c r="B147" s="124">
        <v>11753.82592856</v>
      </c>
      <c r="C147" s="50">
        <v>25.973130829999995</v>
      </c>
      <c r="D147" s="124">
        <v>18.109539999999999</v>
      </c>
      <c r="E147" s="124">
        <v>7.8635908299999997</v>
      </c>
      <c r="F147" s="124">
        <v>376.78688982999995</v>
      </c>
      <c r="G147" s="124">
        <v>209.84730012999998</v>
      </c>
      <c r="H147" s="124">
        <v>166.9395897</v>
      </c>
      <c r="I147" s="124">
        <v>2775.3249840099998</v>
      </c>
      <c r="J147" s="124">
        <v>527.67754467999998</v>
      </c>
      <c r="K147" s="124">
        <v>2247.64743933</v>
      </c>
      <c r="L147" s="124">
        <v>8575.74092389</v>
      </c>
      <c r="M147" s="124">
        <v>8159.3191188700002</v>
      </c>
      <c r="N147" s="124">
        <v>416.42180502000008</v>
      </c>
      <c r="O147" s="124">
        <v>5.6706041999999997</v>
      </c>
      <c r="P147" s="124">
        <v>57.820837089999998</v>
      </c>
      <c r="Q147" s="50"/>
      <c r="R147" s="50"/>
      <c r="S147" s="50"/>
      <c r="T147" s="50"/>
      <c r="U147" s="50"/>
      <c r="V147" s="50"/>
    </row>
    <row r="148" spans="1:22" hidden="1" outlineLevel="1">
      <c r="A148" s="12">
        <v>44713</v>
      </c>
      <c r="B148" s="124">
        <v>12595.15328038</v>
      </c>
      <c r="C148" s="50">
        <v>26.787745619999999</v>
      </c>
      <c r="D148" s="124">
        <v>17.234600870000001</v>
      </c>
      <c r="E148" s="124">
        <v>9.5531447500000013</v>
      </c>
      <c r="F148" s="124">
        <v>354.66176567999997</v>
      </c>
      <c r="G148" s="124">
        <v>188.58283612</v>
      </c>
      <c r="H148" s="124">
        <v>166.07892956000001</v>
      </c>
      <c r="I148" s="124">
        <v>2926.0267062899998</v>
      </c>
      <c r="J148" s="124">
        <v>516.20918229999995</v>
      </c>
      <c r="K148" s="124">
        <v>2409.8175239900002</v>
      </c>
      <c r="L148" s="124">
        <v>9287.6770627900005</v>
      </c>
      <c r="M148" s="124">
        <v>8820.5237112899995</v>
      </c>
      <c r="N148" s="124">
        <v>467.15335149999999</v>
      </c>
      <c r="O148" s="124">
        <v>4.1950633399999999</v>
      </c>
      <c r="P148" s="124">
        <v>50.394262260000005</v>
      </c>
      <c r="Q148" s="50"/>
      <c r="R148" s="50"/>
      <c r="S148" s="50"/>
      <c r="T148" s="50"/>
      <c r="U148" s="50"/>
      <c r="V148" s="50"/>
    </row>
    <row r="149" spans="1:22" hidden="1" outlineLevel="1">
      <c r="A149" s="12">
        <v>44743</v>
      </c>
      <c r="B149" s="124">
        <v>13186.82726065</v>
      </c>
      <c r="C149" s="50">
        <v>28.055331159999998</v>
      </c>
      <c r="D149" s="124">
        <v>18.304426580000001</v>
      </c>
      <c r="E149" s="124">
        <v>9.7509045800000003</v>
      </c>
      <c r="F149" s="124">
        <v>374.50312908000001</v>
      </c>
      <c r="G149" s="124">
        <v>216.91257419999999</v>
      </c>
      <c r="H149" s="124">
        <v>157.59055488000001</v>
      </c>
      <c r="I149" s="124">
        <v>3024.3437248</v>
      </c>
      <c r="J149" s="124">
        <v>484.64529726000001</v>
      </c>
      <c r="K149" s="124">
        <v>2539.69842754</v>
      </c>
      <c r="L149" s="124">
        <v>9759.9250756100009</v>
      </c>
      <c r="M149" s="124">
        <v>9252.9531695700007</v>
      </c>
      <c r="N149" s="124">
        <v>506.97190604000002</v>
      </c>
      <c r="O149" s="124">
        <v>0.66489127000000003</v>
      </c>
      <c r="P149" s="124">
        <v>61.107946930000004</v>
      </c>
      <c r="Q149" s="50"/>
      <c r="R149" s="50"/>
      <c r="S149" s="50"/>
      <c r="T149" s="50"/>
      <c r="U149" s="50"/>
      <c r="V149" s="50"/>
    </row>
    <row r="150" spans="1:22" hidden="1" outlineLevel="1">
      <c r="A150" s="12">
        <v>44774</v>
      </c>
      <c r="B150" s="124">
        <v>13421.15060252</v>
      </c>
      <c r="C150" s="50">
        <v>26.88735784</v>
      </c>
      <c r="D150" s="124">
        <v>18.19616001</v>
      </c>
      <c r="E150" s="124">
        <v>8.6911978299999983</v>
      </c>
      <c r="F150" s="124">
        <v>397.11065199000001</v>
      </c>
      <c r="G150" s="124">
        <v>241.37735321</v>
      </c>
      <c r="H150" s="124">
        <v>155.73329878000001</v>
      </c>
      <c r="I150" s="124">
        <v>3143.3688355699996</v>
      </c>
      <c r="J150" s="124">
        <v>499.73055264999994</v>
      </c>
      <c r="K150" s="124">
        <v>2643.6382829199997</v>
      </c>
      <c r="L150" s="124">
        <v>9853.7837571199998</v>
      </c>
      <c r="M150" s="124">
        <v>9362.3179648300011</v>
      </c>
      <c r="N150" s="124">
        <v>491.46579228999997</v>
      </c>
      <c r="O150" s="124">
        <v>-5.3778434700000002</v>
      </c>
      <c r="P150" s="124">
        <v>72.154209710000003</v>
      </c>
      <c r="Q150" s="50"/>
      <c r="R150" s="50"/>
      <c r="S150" s="50"/>
      <c r="T150" s="50"/>
      <c r="U150" s="50"/>
      <c r="V150" s="50"/>
    </row>
    <row r="151" spans="1:22" hidden="1" outlineLevel="1">
      <c r="A151" s="12">
        <v>44805</v>
      </c>
      <c r="B151" s="124">
        <v>14194.13316026</v>
      </c>
      <c r="C151" s="50">
        <v>28.310230510000004</v>
      </c>
      <c r="D151" s="124">
        <v>18.331985500000002</v>
      </c>
      <c r="E151" s="124">
        <v>9.9782450100000002</v>
      </c>
      <c r="F151" s="124">
        <v>378.96884130000001</v>
      </c>
      <c r="G151" s="124">
        <v>227.79327809</v>
      </c>
      <c r="H151" s="124">
        <v>151.17556321000001</v>
      </c>
      <c r="I151" s="124">
        <v>3258.7724441600003</v>
      </c>
      <c r="J151" s="124">
        <v>456.71618027</v>
      </c>
      <c r="K151" s="124">
        <v>2802.0562638900001</v>
      </c>
      <c r="L151" s="124">
        <v>10528.08164429</v>
      </c>
      <c r="M151" s="124">
        <v>10022.29906209</v>
      </c>
      <c r="N151" s="124">
        <v>505.78258219999998</v>
      </c>
      <c r="O151" s="124">
        <v>-1.1213425400000001</v>
      </c>
      <c r="P151" s="124">
        <v>61.320409689999998</v>
      </c>
      <c r="Q151" s="50"/>
      <c r="R151" s="50"/>
      <c r="S151" s="50"/>
      <c r="T151" s="50"/>
      <c r="U151" s="50"/>
      <c r="V151" s="50"/>
    </row>
    <row r="152" spans="1:22" hidden="1" outlineLevel="1">
      <c r="A152" s="12">
        <v>44835</v>
      </c>
      <c r="B152" s="124">
        <v>14506.222155760001</v>
      </c>
      <c r="C152" s="50">
        <v>30.443458100000001</v>
      </c>
      <c r="D152" s="124">
        <v>20.154865149999999</v>
      </c>
      <c r="E152" s="124">
        <v>10.28859295</v>
      </c>
      <c r="F152" s="124">
        <v>383.34522500000003</v>
      </c>
      <c r="G152" s="124">
        <v>233.52754389</v>
      </c>
      <c r="H152" s="124">
        <v>149.81768111</v>
      </c>
      <c r="I152" s="124">
        <v>3528.2962142400002</v>
      </c>
      <c r="J152" s="124">
        <v>526.30418009000005</v>
      </c>
      <c r="K152" s="124">
        <v>3001.9920341500001</v>
      </c>
      <c r="L152" s="124">
        <v>10564.13725842</v>
      </c>
      <c r="M152" s="124">
        <v>9987.6378186400016</v>
      </c>
      <c r="N152" s="124">
        <v>576.4994397800001</v>
      </c>
      <c r="O152" s="124">
        <v>-0.14553641</v>
      </c>
      <c r="P152" s="124">
        <v>104.43862684</v>
      </c>
      <c r="Q152" s="50"/>
      <c r="R152" s="50"/>
      <c r="S152" s="50"/>
      <c r="T152" s="50"/>
      <c r="U152" s="50"/>
      <c r="V152" s="50"/>
    </row>
    <row r="153" spans="1:22" hidden="1" outlineLevel="1">
      <c r="A153" s="12">
        <v>44866</v>
      </c>
      <c r="B153" s="124">
        <v>14882.27781483</v>
      </c>
      <c r="C153" s="50">
        <v>26.645192020000003</v>
      </c>
      <c r="D153" s="124">
        <v>18.149884960000001</v>
      </c>
      <c r="E153" s="124">
        <v>8.4953070599999982</v>
      </c>
      <c r="F153" s="124">
        <v>414.00509762000002</v>
      </c>
      <c r="G153" s="124">
        <v>263.4383952</v>
      </c>
      <c r="H153" s="124">
        <v>150.56670242000001</v>
      </c>
      <c r="I153" s="124">
        <v>3542.8033347199998</v>
      </c>
      <c r="J153" s="124">
        <v>587.70972843999994</v>
      </c>
      <c r="K153" s="124">
        <v>2955.0936062800001</v>
      </c>
      <c r="L153" s="124">
        <v>10898.824190470001</v>
      </c>
      <c r="M153" s="124">
        <v>10386.134697579999</v>
      </c>
      <c r="N153" s="124">
        <v>512.68949289</v>
      </c>
      <c r="O153" s="124">
        <v>6.1653302699999992</v>
      </c>
      <c r="P153" s="124">
        <v>63.490807400000001</v>
      </c>
      <c r="Q153" s="50"/>
      <c r="R153" s="50"/>
      <c r="S153" s="50"/>
      <c r="T153" s="50"/>
      <c r="U153" s="50"/>
      <c r="V153" s="50"/>
    </row>
    <row r="154" spans="1:22" hidden="1" outlineLevel="1">
      <c r="A154" s="12">
        <v>44896</v>
      </c>
      <c r="B154" s="124">
        <v>15696.90362856</v>
      </c>
      <c r="C154" s="50">
        <v>27.994616100000002</v>
      </c>
      <c r="D154" s="124">
        <v>17.851782700000001</v>
      </c>
      <c r="E154" s="124">
        <v>10.142833400000001</v>
      </c>
      <c r="F154" s="124">
        <v>376.34885091000001</v>
      </c>
      <c r="G154" s="124">
        <v>248.77758855999997</v>
      </c>
      <c r="H154" s="124">
        <v>127.57126235000001</v>
      </c>
      <c r="I154" s="124">
        <v>3589.235350240001</v>
      </c>
      <c r="J154" s="124">
        <v>494.72003283000004</v>
      </c>
      <c r="K154" s="124">
        <v>3094.5153174100001</v>
      </c>
      <c r="L154" s="124">
        <v>11703.32481131</v>
      </c>
      <c r="M154" s="124">
        <v>11205.955512590001</v>
      </c>
      <c r="N154" s="124">
        <v>497.36929871999996</v>
      </c>
      <c r="O154" s="124">
        <v>0.26770552999999997</v>
      </c>
      <c r="P154" s="124">
        <v>75.696066830000007</v>
      </c>
      <c r="Q154" s="50"/>
      <c r="R154" s="50"/>
      <c r="S154" s="50"/>
      <c r="T154" s="50"/>
      <c r="U154" s="50"/>
      <c r="V154" s="50"/>
    </row>
    <row r="155" spans="1:22" hidden="1" outlineLevel="1">
      <c r="A155" s="12">
        <v>44927</v>
      </c>
      <c r="B155" s="124">
        <v>15503.23955461</v>
      </c>
      <c r="C155" s="50">
        <v>28.118187929999998</v>
      </c>
      <c r="D155" s="124">
        <v>18.08502506</v>
      </c>
      <c r="E155" s="124">
        <v>10.03316287</v>
      </c>
      <c r="F155" s="124">
        <v>344.98576794999997</v>
      </c>
      <c r="G155" s="124">
        <v>224.86210331999999</v>
      </c>
      <c r="H155" s="124">
        <v>120.12366463000001</v>
      </c>
      <c r="I155" s="124">
        <v>3384.0158287200002</v>
      </c>
      <c r="J155" s="124">
        <v>424.71209616999994</v>
      </c>
      <c r="K155" s="124">
        <v>2959.3037325499999</v>
      </c>
      <c r="L155" s="124">
        <v>11746.11977001</v>
      </c>
      <c r="M155" s="124">
        <v>11158.50595947</v>
      </c>
      <c r="N155" s="124">
        <v>587.61381054000003</v>
      </c>
      <c r="O155" s="124">
        <v>5.0296398900000003</v>
      </c>
      <c r="P155" s="124">
        <v>80.184670260000004</v>
      </c>
      <c r="Q155" s="50"/>
      <c r="R155" s="50"/>
      <c r="S155" s="50"/>
      <c r="T155" s="50"/>
      <c r="U155" s="50"/>
      <c r="V155" s="50"/>
    </row>
    <row r="156" spans="1:22" hidden="1" outlineLevel="1">
      <c r="A156" s="12">
        <v>44958</v>
      </c>
      <c r="B156" s="124">
        <v>15419.638946880001</v>
      </c>
      <c r="C156" s="50">
        <v>33.3818755</v>
      </c>
      <c r="D156" s="124">
        <v>22.902497070000003</v>
      </c>
      <c r="E156" s="124">
        <v>10.479378429999999</v>
      </c>
      <c r="F156" s="124">
        <v>369.00079801000004</v>
      </c>
      <c r="G156" s="124">
        <v>230.14575325999999</v>
      </c>
      <c r="H156" s="124">
        <v>138.85504474999999</v>
      </c>
      <c r="I156" s="124">
        <v>3699.2205735399998</v>
      </c>
      <c r="J156" s="124">
        <v>567.08860883999989</v>
      </c>
      <c r="K156" s="124">
        <v>3132.1319647</v>
      </c>
      <c r="L156" s="124">
        <v>11318.035699830001</v>
      </c>
      <c r="M156" s="124">
        <v>10723.082892750001</v>
      </c>
      <c r="N156" s="124">
        <v>594.95280707999996</v>
      </c>
      <c r="O156" s="124">
        <v>-5.67504235</v>
      </c>
      <c r="P156" s="124">
        <v>63.97363154</v>
      </c>
      <c r="Q156" s="50"/>
      <c r="R156" s="50"/>
      <c r="S156" s="50"/>
      <c r="T156" s="50"/>
      <c r="U156" s="50"/>
      <c r="V156" s="50"/>
    </row>
    <row r="157" spans="1:22" hidden="1" outlineLevel="1">
      <c r="A157" s="12">
        <v>44986</v>
      </c>
      <c r="B157" s="124">
        <v>15449.782716510001</v>
      </c>
      <c r="C157" s="50">
        <v>31.651771579999998</v>
      </c>
      <c r="D157" s="124">
        <v>21.816757259999999</v>
      </c>
      <c r="E157" s="124">
        <v>9.8350143200000009</v>
      </c>
      <c r="F157" s="124">
        <v>378.16964981000001</v>
      </c>
      <c r="G157" s="124">
        <v>249.85273491999999</v>
      </c>
      <c r="H157" s="124">
        <v>128.31691488999999</v>
      </c>
      <c r="I157" s="124">
        <v>3923.0580625800003</v>
      </c>
      <c r="J157" s="124">
        <v>566.81260743000007</v>
      </c>
      <c r="K157" s="124">
        <v>3356.24545515</v>
      </c>
      <c r="L157" s="124">
        <v>11116.90323254</v>
      </c>
      <c r="M157" s="124">
        <v>10552.928367889999</v>
      </c>
      <c r="N157" s="124">
        <v>563.97486464999997</v>
      </c>
      <c r="O157" s="124">
        <v>0.77641208000000006</v>
      </c>
      <c r="P157" s="124">
        <v>75.150974699999992</v>
      </c>
      <c r="Q157" s="50"/>
      <c r="R157" s="50"/>
      <c r="S157" s="50"/>
      <c r="T157" s="50"/>
      <c r="U157" s="50"/>
      <c r="V157" s="50"/>
    </row>
    <row r="158" spans="1:22" hidden="1" outlineLevel="1">
      <c r="A158" s="12">
        <v>45017</v>
      </c>
      <c r="B158" s="124">
        <v>15610.913279709999</v>
      </c>
      <c r="C158" s="50">
        <v>29.768331440000001</v>
      </c>
      <c r="D158" s="124">
        <v>21.479248649999999</v>
      </c>
      <c r="E158" s="124">
        <v>8.2890827900000001</v>
      </c>
      <c r="F158" s="124">
        <v>364.93840051000001</v>
      </c>
      <c r="G158" s="124">
        <v>242.35762108</v>
      </c>
      <c r="H158" s="124">
        <v>122.58077943000001</v>
      </c>
      <c r="I158" s="124">
        <v>4120.6394446900003</v>
      </c>
      <c r="J158" s="124">
        <v>615.06891933999998</v>
      </c>
      <c r="K158" s="124">
        <v>3505.57052535</v>
      </c>
      <c r="L158" s="124">
        <v>11095.56710307</v>
      </c>
      <c r="M158" s="124">
        <v>10557.98022471</v>
      </c>
      <c r="N158" s="124">
        <v>537.5868783599999</v>
      </c>
      <c r="O158" s="124">
        <v>5.0852554999999997</v>
      </c>
      <c r="P158" s="124">
        <v>68.745404530000002</v>
      </c>
      <c r="Q158" s="50"/>
      <c r="R158" s="50"/>
      <c r="S158" s="50"/>
      <c r="T158" s="50"/>
      <c r="U158" s="50"/>
      <c r="V158" s="50"/>
    </row>
    <row r="159" spans="1:22" hidden="1" outlineLevel="1">
      <c r="A159" s="12">
        <v>45047</v>
      </c>
      <c r="B159" s="124">
        <v>15698.569718889999</v>
      </c>
      <c r="C159" s="50">
        <v>28.5169712</v>
      </c>
      <c r="D159" s="124">
        <v>20.743670659999999</v>
      </c>
      <c r="E159" s="124">
        <v>7.7733005399999993</v>
      </c>
      <c r="F159" s="124">
        <v>356.92698688999997</v>
      </c>
      <c r="G159" s="124">
        <v>233.13015064000001</v>
      </c>
      <c r="H159" s="124">
        <v>123.79683625</v>
      </c>
      <c r="I159" s="124">
        <v>4243.6254586400009</v>
      </c>
      <c r="J159" s="124">
        <v>615.61527961000002</v>
      </c>
      <c r="K159" s="124">
        <v>3628.0101790300005</v>
      </c>
      <c r="L159" s="124">
        <v>11069.500302160001</v>
      </c>
      <c r="M159" s="124">
        <v>10565.18046211</v>
      </c>
      <c r="N159" s="124">
        <v>504.31984004999998</v>
      </c>
      <c r="O159" s="124">
        <v>0.38656638999999998</v>
      </c>
      <c r="P159" s="124">
        <v>90.135839989999994</v>
      </c>
      <c r="Q159" s="50"/>
      <c r="R159" s="50"/>
      <c r="S159" s="50"/>
      <c r="T159" s="50"/>
      <c r="U159" s="50"/>
      <c r="V159" s="50"/>
    </row>
    <row r="160" spans="1:22" hidden="1" outlineLevel="1">
      <c r="A160" s="12">
        <v>45078</v>
      </c>
      <c r="B160" s="124">
        <v>16342.39760108</v>
      </c>
      <c r="C160" s="50">
        <v>34.711075799999996</v>
      </c>
      <c r="D160" s="124">
        <v>20.677957329999998</v>
      </c>
      <c r="E160" s="124">
        <v>14.03311847</v>
      </c>
      <c r="F160" s="124">
        <v>281.37952015000002</v>
      </c>
      <c r="G160" s="124">
        <v>205.27877207</v>
      </c>
      <c r="H160" s="124">
        <v>76.100748080000002</v>
      </c>
      <c r="I160" s="124">
        <v>4311.3202803900003</v>
      </c>
      <c r="J160" s="124">
        <v>594.32575510999993</v>
      </c>
      <c r="K160" s="124">
        <v>3716.9945252799998</v>
      </c>
      <c r="L160" s="124">
        <v>11714.98672474</v>
      </c>
      <c r="M160" s="124">
        <v>11102.783228820001</v>
      </c>
      <c r="N160" s="124">
        <v>612.20349592000002</v>
      </c>
      <c r="O160" s="124">
        <v>1.03339761</v>
      </c>
      <c r="P160" s="124">
        <v>80.462057340000001</v>
      </c>
      <c r="Q160" s="50"/>
      <c r="R160" s="50"/>
      <c r="S160" s="50"/>
      <c r="T160" s="50"/>
      <c r="U160" s="50"/>
      <c r="V160" s="50"/>
    </row>
    <row r="161" spans="1:22" hidden="1" outlineLevel="1">
      <c r="A161" s="12">
        <v>45108</v>
      </c>
      <c r="B161" s="124">
        <v>17013.331574759999</v>
      </c>
      <c r="C161" s="50">
        <v>34.814549719999995</v>
      </c>
      <c r="D161" s="124">
        <v>22.01209609</v>
      </c>
      <c r="E161" s="124">
        <v>12.80245363</v>
      </c>
      <c r="F161" s="124">
        <v>287.36632479000002</v>
      </c>
      <c r="G161" s="124">
        <v>212.28360090000001</v>
      </c>
      <c r="H161" s="124">
        <v>75.082723889999997</v>
      </c>
      <c r="I161" s="124">
        <v>4550.3488762899997</v>
      </c>
      <c r="J161" s="124">
        <v>572.28641459999994</v>
      </c>
      <c r="K161" s="124">
        <v>3978.06246169</v>
      </c>
      <c r="L161" s="124">
        <v>12140.801823960001</v>
      </c>
      <c r="M161" s="124">
        <v>11518.581118829999</v>
      </c>
      <c r="N161" s="124">
        <v>622.22070512999994</v>
      </c>
      <c r="O161" s="124">
        <v>-0.91570225999999999</v>
      </c>
      <c r="P161" s="124">
        <v>78.850047759999995</v>
      </c>
      <c r="Q161" s="50"/>
      <c r="R161" s="50"/>
      <c r="S161" s="50"/>
      <c r="T161" s="50"/>
      <c r="U161" s="50"/>
      <c r="V161" s="50"/>
    </row>
    <row r="162" spans="1:22" hidden="1" outlineLevel="1">
      <c r="A162" s="12">
        <v>45139</v>
      </c>
      <c r="B162" s="124">
        <v>16908.858215939999</v>
      </c>
      <c r="C162" s="50">
        <v>45.252876759999992</v>
      </c>
      <c r="D162" s="124">
        <v>21.399524809999999</v>
      </c>
      <c r="E162" s="124">
        <v>23.853351950000004</v>
      </c>
      <c r="F162" s="124">
        <v>280.32026306</v>
      </c>
      <c r="G162" s="124">
        <v>206.22454279000002</v>
      </c>
      <c r="H162" s="124">
        <v>74.095720270000001</v>
      </c>
      <c r="I162" s="124">
        <v>4505.91587918</v>
      </c>
      <c r="J162" s="124">
        <v>585.14614028000005</v>
      </c>
      <c r="K162" s="124">
        <v>3920.7697388999995</v>
      </c>
      <c r="L162" s="124">
        <v>12077.369196939999</v>
      </c>
      <c r="M162" s="124">
        <v>11413.602586679999</v>
      </c>
      <c r="N162" s="124">
        <v>663.76661025999988</v>
      </c>
      <c r="O162" s="124">
        <v>2.0382585300000002</v>
      </c>
      <c r="P162" s="124">
        <v>88.325677619999993</v>
      </c>
      <c r="Q162" s="50"/>
      <c r="R162" s="50"/>
      <c r="S162" s="50"/>
      <c r="T162" s="50"/>
      <c r="U162" s="50"/>
      <c r="V162" s="50"/>
    </row>
    <row r="163" spans="1:22" hidden="1" outlineLevel="1">
      <c r="A163" s="12">
        <v>45170</v>
      </c>
      <c r="B163" s="124">
        <v>16989.82262639</v>
      </c>
      <c r="C163" s="50">
        <v>37.843821160000005</v>
      </c>
      <c r="D163" s="124">
        <v>21.22166051</v>
      </c>
      <c r="E163" s="124">
        <v>16.622160649999998</v>
      </c>
      <c r="F163" s="124">
        <v>271.61954175</v>
      </c>
      <c r="G163" s="124">
        <v>202.38433642000001</v>
      </c>
      <c r="H163" s="124">
        <v>69.235205329999999</v>
      </c>
      <c r="I163" s="124">
        <v>4398.2078461999999</v>
      </c>
      <c r="J163" s="124">
        <v>616.17266960999996</v>
      </c>
      <c r="K163" s="124">
        <v>3782.0351765900004</v>
      </c>
      <c r="L163" s="124">
        <v>12282.151417279998</v>
      </c>
      <c r="M163" s="124">
        <v>11670.88394322</v>
      </c>
      <c r="N163" s="124">
        <v>611.26747406000004</v>
      </c>
      <c r="O163" s="124">
        <v>3.0969622499999998</v>
      </c>
      <c r="P163" s="124">
        <v>96.584379200000001</v>
      </c>
      <c r="Q163" s="50"/>
      <c r="R163" s="50"/>
      <c r="S163" s="50"/>
      <c r="T163" s="50"/>
      <c r="U163" s="50"/>
      <c r="V163" s="50"/>
    </row>
    <row r="164" spans="1:22" hidden="1" outlineLevel="1">
      <c r="A164" s="12">
        <v>45200</v>
      </c>
      <c r="B164" s="124">
        <v>16714.496029260001</v>
      </c>
      <c r="C164" s="50">
        <v>35.703286430000006</v>
      </c>
      <c r="D164" s="124">
        <v>21.167592980000002</v>
      </c>
      <c r="E164" s="124">
        <v>14.53569345</v>
      </c>
      <c r="F164" s="124">
        <v>289.35805957000002</v>
      </c>
      <c r="G164" s="124">
        <v>216.00564308</v>
      </c>
      <c r="H164" s="124">
        <v>73.352416489999996</v>
      </c>
      <c r="I164" s="124">
        <v>4250.7921547900005</v>
      </c>
      <c r="J164" s="124">
        <v>544.76349121999999</v>
      </c>
      <c r="K164" s="124">
        <v>3706.0286635700004</v>
      </c>
      <c r="L164" s="124">
        <v>12138.64252847</v>
      </c>
      <c r="M164" s="124">
        <v>11568.86978142</v>
      </c>
      <c r="N164" s="124">
        <v>569.77274705000002</v>
      </c>
      <c r="O164" s="124">
        <v>3.7683273599999998</v>
      </c>
      <c r="P164" s="124">
        <v>96.675129580000004</v>
      </c>
      <c r="Q164" s="50"/>
      <c r="R164" s="50"/>
      <c r="S164" s="50"/>
      <c r="T164" s="50"/>
      <c r="U164" s="50"/>
      <c r="V164" s="50"/>
    </row>
    <row r="165" spans="1:22">
      <c r="A165" s="12">
        <v>45231</v>
      </c>
      <c r="B165" s="124">
        <v>17228.61069885</v>
      </c>
      <c r="C165" s="50">
        <v>77.948676790000007</v>
      </c>
      <c r="D165" s="124">
        <v>31.138797269999998</v>
      </c>
      <c r="E165" s="124">
        <v>46.809879520000003</v>
      </c>
      <c r="F165" s="124">
        <v>281.47232738999998</v>
      </c>
      <c r="G165" s="124">
        <v>204.13978850000001</v>
      </c>
      <c r="H165" s="124">
        <v>77.332538890000009</v>
      </c>
      <c r="I165" s="124">
        <v>4619.1542023800002</v>
      </c>
      <c r="J165" s="124">
        <v>588.97715811</v>
      </c>
      <c r="K165" s="124">
        <v>4030.1770442700004</v>
      </c>
      <c r="L165" s="124">
        <v>12250.035492289999</v>
      </c>
      <c r="M165" s="124">
        <v>11698.88373453</v>
      </c>
      <c r="N165" s="124">
        <v>551.15175776000001</v>
      </c>
      <c r="O165" s="124">
        <v>51.140231710000002</v>
      </c>
      <c r="P165" s="124">
        <v>110.47400081000001</v>
      </c>
      <c r="Q165" s="50"/>
      <c r="R165" s="50"/>
      <c r="S165" s="50"/>
      <c r="T165" s="50"/>
      <c r="U165" s="50"/>
      <c r="V165" s="50"/>
    </row>
    <row r="166" spans="1:22">
      <c r="A166" s="12">
        <v>45261</v>
      </c>
      <c r="B166" s="124">
        <v>18328.20981525</v>
      </c>
      <c r="C166" s="50">
        <v>46.365586329999999</v>
      </c>
      <c r="D166" s="124">
        <v>31.81488169</v>
      </c>
      <c r="E166" s="124">
        <v>14.550704640000001</v>
      </c>
      <c r="F166" s="124">
        <v>287.18968338000002</v>
      </c>
      <c r="G166" s="124">
        <v>198.88315335000001</v>
      </c>
      <c r="H166" s="124">
        <v>88.306530030000005</v>
      </c>
      <c r="I166" s="124">
        <v>5038.5026996300003</v>
      </c>
      <c r="J166" s="124">
        <v>528.88993434999998</v>
      </c>
      <c r="K166" s="124">
        <v>4509.6127652800005</v>
      </c>
      <c r="L166" s="124">
        <v>12956.151845910001</v>
      </c>
      <c r="M166" s="124">
        <v>12403.85758174</v>
      </c>
      <c r="N166" s="124">
        <v>552.29426417000002</v>
      </c>
      <c r="O166" s="124">
        <v>50.812055710000003</v>
      </c>
      <c r="P166" s="124">
        <v>105.12082448999999</v>
      </c>
      <c r="Q166" s="50"/>
      <c r="R166" s="50"/>
      <c r="S166" s="50"/>
      <c r="T166" s="50"/>
      <c r="U166" s="50"/>
      <c r="V166" s="50"/>
    </row>
    <row r="167" spans="1:22">
      <c r="A167" s="12">
        <v>45292</v>
      </c>
      <c r="B167" s="124">
        <v>17813.728704370002</v>
      </c>
      <c r="C167" s="50">
        <v>59.031181580000002</v>
      </c>
      <c r="D167" s="124">
        <v>33.27924204</v>
      </c>
      <c r="E167" s="124">
        <v>25.751939539999999</v>
      </c>
      <c r="F167" s="124">
        <v>288.71537108999996</v>
      </c>
      <c r="G167" s="124">
        <v>218.49683239000001</v>
      </c>
      <c r="H167" s="124">
        <v>70.218538699999996</v>
      </c>
      <c r="I167" s="124">
        <v>4933.6106621100007</v>
      </c>
      <c r="J167" s="124">
        <v>444.81922635999996</v>
      </c>
      <c r="K167" s="124">
        <v>4488.7914357500003</v>
      </c>
      <c r="L167" s="124">
        <v>12532.371489590001</v>
      </c>
      <c r="M167" s="124">
        <v>11828.514515519999</v>
      </c>
      <c r="N167" s="124">
        <v>703.85697406999998</v>
      </c>
      <c r="O167" s="124">
        <v>49.769872640000003</v>
      </c>
      <c r="P167" s="124">
        <v>157.05942572999999</v>
      </c>
      <c r="Q167" s="50"/>
      <c r="R167" s="50"/>
      <c r="S167" s="50"/>
      <c r="T167" s="50"/>
      <c r="U167" s="50"/>
      <c r="V167" s="50"/>
    </row>
    <row r="168" spans="1:22">
      <c r="A168" s="12">
        <v>45323</v>
      </c>
      <c r="B168" s="124">
        <v>17571.969153769998</v>
      </c>
      <c r="C168" s="50">
        <v>64.486001130000005</v>
      </c>
      <c r="D168" s="124">
        <v>29.523940149999998</v>
      </c>
      <c r="E168" s="124">
        <v>34.962060980000004</v>
      </c>
      <c r="F168" s="124">
        <v>312.6193859</v>
      </c>
      <c r="G168" s="124">
        <v>238.19154499000001</v>
      </c>
      <c r="H168" s="124">
        <v>74.42784091</v>
      </c>
      <c r="I168" s="124">
        <v>4705.2269282100006</v>
      </c>
      <c r="J168" s="124">
        <v>533.04079246000003</v>
      </c>
      <c r="K168" s="124">
        <v>4172.1861357500002</v>
      </c>
      <c r="L168" s="124">
        <v>12489.636838529999</v>
      </c>
      <c r="M168" s="124">
        <v>11800.851953780002</v>
      </c>
      <c r="N168" s="124">
        <v>688.78488474999995</v>
      </c>
      <c r="O168" s="124">
        <v>49.507161629999999</v>
      </c>
      <c r="P168" s="124">
        <v>107.87098821000001</v>
      </c>
      <c r="Q168" s="50"/>
      <c r="R168" s="50"/>
      <c r="S168" s="50"/>
      <c r="T168" s="50"/>
      <c r="U168" s="50"/>
      <c r="V168" s="50"/>
    </row>
    <row r="169" spans="1:22">
      <c r="A169" s="12">
        <v>45352</v>
      </c>
      <c r="B169" s="124">
        <v>17719.498448580001</v>
      </c>
      <c r="C169" s="50">
        <v>39.893330990000003</v>
      </c>
      <c r="D169" s="124">
        <v>28.402730949999999</v>
      </c>
      <c r="E169" s="124">
        <v>11.49060004</v>
      </c>
      <c r="F169" s="124">
        <v>330.59679152000001</v>
      </c>
      <c r="G169" s="124">
        <v>251.51686353000002</v>
      </c>
      <c r="H169" s="124">
        <v>79.079927990000002</v>
      </c>
      <c r="I169" s="124">
        <v>4787.97728207</v>
      </c>
      <c r="J169" s="124">
        <v>568.46003124000003</v>
      </c>
      <c r="K169" s="124">
        <v>4219.5172508300002</v>
      </c>
      <c r="L169" s="124">
        <v>12561.031043999999</v>
      </c>
      <c r="M169" s="124">
        <v>11958.921421129999</v>
      </c>
      <c r="N169" s="124">
        <v>602.10962286999995</v>
      </c>
      <c r="O169" s="124">
        <v>50.746505069999998</v>
      </c>
      <c r="P169" s="124">
        <v>112.79177547</v>
      </c>
      <c r="Q169" s="50"/>
      <c r="R169" s="50"/>
      <c r="S169" s="50"/>
      <c r="T169" s="50"/>
      <c r="U169" s="50"/>
      <c r="V169" s="50"/>
    </row>
    <row r="170" spans="1:22">
      <c r="A170" s="12">
        <v>45383</v>
      </c>
      <c r="B170" s="124">
        <v>18088.166895949998</v>
      </c>
      <c r="C170" s="50">
        <v>39.222414629999996</v>
      </c>
      <c r="D170" s="124">
        <v>26.779777069999998</v>
      </c>
      <c r="E170" s="124">
        <v>12.44263756</v>
      </c>
      <c r="F170" s="124">
        <v>328.45159204000004</v>
      </c>
      <c r="G170" s="124">
        <v>252.02758347000002</v>
      </c>
      <c r="H170" s="124">
        <v>76.424008569999998</v>
      </c>
      <c r="I170" s="124">
        <v>4866.9951879400005</v>
      </c>
      <c r="J170" s="124">
        <v>536.76498341999991</v>
      </c>
      <c r="K170" s="124">
        <v>4330.2302045200013</v>
      </c>
      <c r="L170" s="124">
        <v>12853.497701339998</v>
      </c>
      <c r="M170" s="124">
        <v>12182.827148979999</v>
      </c>
      <c r="N170" s="124">
        <v>670.67055235999999</v>
      </c>
      <c r="O170" s="124">
        <v>48.904686359999999</v>
      </c>
      <c r="P170" s="124">
        <v>176.14788534000002</v>
      </c>
      <c r="Q170" s="50"/>
      <c r="R170" s="50"/>
      <c r="S170" s="50"/>
      <c r="T170" s="50"/>
      <c r="U170" s="50"/>
      <c r="V170" s="50"/>
    </row>
    <row r="171" spans="1:22">
      <c r="A171" s="12">
        <v>45413</v>
      </c>
      <c r="B171" s="124">
        <v>18857.030529200001</v>
      </c>
      <c r="C171" s="50">
        <v>42.563321670000001</v>
      </c>
      <c r="D171" s="124">
        <v>29.386847749999998</v>
      </c>
      <c r="E171" s="124">
        <v>13.176473919999999</v>
      </c>
      <c r="F171" s="124">
        <v>328.01546801000001</v>
      </c>
      <c r="G171" s="124">
        <v>258.51471004000001</v>
      </c>
      <c r="H171" s="124">
        <v>69.500757969999995</v>
      </c>
      <c r="I171" s="124">
        <v>5270.4787854700007</v>
      </c>
      <c r="J171" s="124">
        <v>541.88448024000002</v>
      </c>
      <c r="K171" s="124">
        <v>4728.5943052299999</v>
      </c>
      <c r="L171" s="124">
        <v>13215.972954050001</v>
      </c>
      <c r="M171" s="124">
        <v>12460.157250749999</v>
      </c>
      <c r="N171" s="124">
        <v>755.8157033</v>
      </c>
      <c r="O171" s="124">
        <v>51.530931189999997</v>
      </c>
      <c r="P171" s="124">
        <v>144.63200109000002</v>
      </c>
      <c r="Q171" s="50"/>
      <c r="R171" s="50"/>
      <c r="S171" s="50"/>
      <c r="T171" s="50"/>
      <c r="U171" s="50"/>
      <c r="V171" s="50"/>
    </row>
    <row r="172" spans="1:22">
      <c r="A172" s="12">
        <v>45444</v>
      </c>
      <c r="B172" s="124">
        <v>19753.508657779999</v>
      </c>
      <c r="C172" s="50">
        <v>35.730564800000003</v>
      </c>
      <c r="D172" s="124">
        <v>29.183667279999998</v>
      </c>
      <c r="E172" s="124">
        <v>6.5468975199999999</v>
      </c>
      <c r="F172" s="124">
        <v>349.27805905000002</v>
      </c>
      <c r="G172" s="124">
        <v>250.83986363</v>
      </c>
      <c r="H172" s="124">
        <v>98.43819542</v>
      </c>
      <c r="I172" s="124">
        <v>5581.7266550600007</v>
      </c>
      <c r="J172" s="124">
        <v>600.31937369000002</v>
      </c>
      <c r="K172" s="124">
        <v>4981.4072813700004</v>
      </c>
      <c r="L172" s="124">
        <v>13786.773378869999</v>
      </c>
      <c r="M172" s="124">
        <v>13072.528389950001</v>
      </c>
      <c r="N172" s="124">
        <v>714.24498891999997</v>
      </c>
      <c r="O172" s="124">
        <v>49.485806259999997</v>
      </c>
      <c r="P172" s="124">
        <v>178.27404631000002</v>
      </c>
      <c r="Q172" s="50"/>
      <c r="R172" s="50"/>
      <c r="S172" s="50"/>
      <c r="T172" s="50"/>
      <c r="U172" s="50"/>
      <c r="V172" s="50"/>
    </row>
    <row r="173" spans="1:22">
      <c r="A173" s="12">
        <v>45474</v>
      </c>
      <c r="B173" s="124">
        <v>19549.472102569998</v>
      </c>
      <c r="C173" s="50">
        <v>43.806659840000002</v>
      </c>
      <c r="D173" s="124">
        <v>30.232161159999997</v>
      </c>
      <c r="E173" s="124">
        <v>13.574498680000001</v>
      </c>
      <c r="F173" s="124">
        <v>362.55699855</v>
      </c>
      <c r="G173" s="124">
        <v>266.08157921999998</v>
      </c>
      <c r="H173" s="124">
        <v>96.475419329999994</v>
      </c>
      <c r="I173" s="124">
        <v>5387.8565832699996</v>
      </c>
      <c r="J173" s="124">
        <v>574.36909913</v>
      </c>
      <c r="K173" s="124">
        <v>4813.4874841399997</v>
      </c>
      <c r="L173" s="124">
        <v>13755.251860910001</v>
      </c>
      <c r="M173" s="124">
        <v>12999.312577370001</v>
      </c>
      <c r="N173" s="124">
        <v>755.93928354000002</v>
      </c>
      <c r="O173" s="124">
        <v>49.828219859999997</v>
      </c>
      <c r="P173" s="124">
        <v>163.37750808999999</v>
      </c>
      <c r="Q173" s="50"/>
      <c r="R173" s="50"/>
      <c r="S173" s="50"/>
      <c r="T173" s="50"/>
      <c r="U173" s="50"/>
      <c r="V173" s="50"/>
    </row>
    <row r="174" spans="1:22">
      <c r="A174" s="12">
        <v>45505</v>
      </c>
      <c r="B174" s="124">
        <v>19660.04606122</v>
      </c>
      <c r="C174" s="50">
        <v>45.243825460000004</v>
      </c>
      <c r="D174" s="124">
        <v>30.787481009999997</v>
      </c>
      <c r="E174" s="124">
        <v>14.456344450000001</v>
      </c>
      <c r="F174" s="124">
        <v>383.10344017</v>
      </c>
      <c r="G174" s="124">
        <v>279.64785066000002</v>
      </c>
      <c r="H174" s="124">
        <v>103.45558951</v>
      </c>
      <c r="I174" s="124">
        <v>5498.9102661400002</v>
      </c>
      <c r="J174" s="124">
        <v>621.58091258000002</v>
      </c>
      <c r="K174" s="124">
        <v>4877.3293535599996</v>
      </c>
      <c r="L174" s="124">
        <v>13732.788529450001</v>
      </c>
      <c r="M174" s="124">
        <v>12898.957907610002</v>
      </c>
      <c r="N174" s="124">
        <v>833.83062184000005</v>
      </c>
      <c r="O174" s="124">
        <v>49.223533540000005</v>
      </c>
      <c r="P174" s="124">
        <v>161.44259442999999</v>
      </c>
      <c r="Q174" s="50"/>
      <c r="R174" s="50"/>
      <c r="S174" s="50"/>
      <c r="T174" s="50"/>
      <c r="U174" s="50"/>
      <c r="V174" s="50"/>
    </row>
    <row r="175" spans="1:22">
      <c r="A175" s="12">
        <v>45536</v>
      </c>
      <c r="B175" s="124">
        <v>20033.812037700001</v>
      </c>
      <c r="C175" s="50">
        <v>42.361640800000004</v>
      </c>
      <c r="D175" s="124">
        <v>28.169748550000001</v>
      </c>
      <c r="E175" s="124">
        <v>14.19189225</v>
      </c>
      <c r="F175" s="124">
        <v>367.91021273000001</v>
      </c>
      <c r="G175" s="124">
        <v>286.94332885</v>
      </c>
      <c r="H175" s="124">
        <v>80.966883879999997</v>
      </c>
      <c r="I175" s="124">
        <v>5596.637090440001</v>
      </c>
      <c r="J175" s="124">
        <v>656.54854325000008</v>
      </c>
      <c r="K175" s="124">
        <v>4940.0885471900001</v>
      </c>
      <c r="L175" s="124">
        <v>14026.903093730001</v>
      </c>
      <c r="M175" s="124">
        <v>13192.914366140001</v>
      </c>
      <c r="N175" s="124">
        <v>833.98872758999994</v>
      </c>
      <c r="O175" s="124">
        <v>49.191217479999999</v>
      </c>
      <c r="P175" s="124">
        <v>165.75620312000001</v>
      </c>
      <c r="Q175" s="50"/>
      <c r="R175" s="50"/>
      <c r="S175" s="50"/>
      <c r="T175" s="50"/>
      <c r="U175" s="50"/>
      <c r="V175" s="50"/>
    </row>
    <row r="176" spans="1:22">
      <c r="A176" s="12">
        <v>45566</v>
      </c>
      <c r="B176" s="124">
        <v>19928.27413844</v>
      </c>
      <c r="C176" s="50">
        <v>47.271183969999996</v>
      </c>
      <c r="D176" s="124">
        <v>28.379676449999998</v>
      </c>
      <c r="E176" s="124">
        <v>18.891507519999998</v>
      </c>
      <c r="F176" s="124">
        <v>437.28008694000005</v>
      </c>
      <c r="G176" s="124">
        <v>360.90206670999999</v>
      </c>
      <c r="H176" s="124">
        <v>76.378020230000004</v>
      </c>
      <c r="I176" s="124">
        <v>5531.3136934699996</v>
      </c>
      <c r="J176" s="124">
        <v>701.36419811999997</v>
      </c>
      <c r="K176" s="124">
        <v>4829.9494953499998</v>
      </c>
      <c r="L176" s="124">
        <v>13912.409174060002</v>
      </c>
      <c r="M176" s="124">
        <v>13169.56270174</v>
      </c>
      <c r="N176" s="124">
        <v>742.84647231999998</v>
      </c>
      <c r="O176" s="124">
        <v>48.6278796</v>
      </c>
      <c r="P176" s="124">
        <v>179.19062044</v>
      </c>
      <c r="Q176" s="50"/>
      <c r="R176" s="50"/>
      <c r="S176" s="50"/>
      <c r="T176" s="50"/>
      <c r="U176" s="50"/>
      <c r="V176" s="50"/>
    </row>
    <row r="177" spans="1:22">
      <c r="A177" s="12">
        <v>45597</v>
      </c>
      <c r="B177" s="124">
        <v>19443.1492473</v>
      </c>
      <c r="C177" s="50">
        <v>40.092705469999999</v>
      </c>
      <c r="D177" s="124">
        <v>29.078838339999997</v>
      </c>
      <c r="E177" s="124">
        <v>11.01386713</v>
      </c>
      <c r="F177" s="124">
        <v>442.78144710000004</v>
      </c>
      <c r="G177" s="124">
        <v>366.44627229999998</v>
      </c>
      <c r="H177" s="124">
        <v>76.335174800000004</v>
      </c>
      <c r="I177" s="124">
        <v>5050.8056620699999</v>
      </c>
      <c r="J177" s="124">
        <v>673.12953611</v>
      </c>
      <c r="K177" s="124">
        <v>4377.6761259599998</v>
      </c>
      <c r="L177" s="124">
        <v>13909.46943266</v>
      </c>
      <c r="M177" s="124">
        <v>13149.298320739998</v>
      </c>
      <c r="N177" s="124">
        <v>760.17111191999993</v>
      </c>
      <c r="O177" s="124">
        <v>49.040315030000002</v>
      </c>
      <c r="P177" s="124">
        <v>157.81271838999999</v>
      </c>
      <c r="Q177" s="50"/>
      <c r="R177" s="50"/>
      <c r="S177" s="50"/>
      <c r="T177" s="50"/>
      <c r="U177" s="50"/>
      <c r="V177" s="50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2016-06-24T09:59:47Z</cp:lastPrinted>
  <dcterms:created xsi:type="dcterms:W3CDTF">2015-11-02T12:52:14Z</dcterms:created>
  <dcterms:modified xsi:type="dcterms:W3CDTF">2024-12-27T09:07:02Z</dcterms:modified>
</cp:coreProperties>
</file>