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F177" i="24"/>
  <c r="J177" i="24"/>
  <c r="G177" i="24"/>
  <c r="C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N177" i="24" l="1"/>
  <c r="D177" i="24"/>
  <c r="H177" i="24"/>
  <c r="E177" i="24"/>
  <c r="H177" i="4"/>
  <c r="D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J176" i="24"/>
  <c r="H176" i="24" s="1"/>
  <c r="D176" i="24"/>
  <c r="N176" i="24"/>
  <c r="E176" i="24"/>
  <c r="N176" i="4"/>
  <c r="H176" i="4"/>
  <c r="D176" i="4"/>
  <c r="E176" i="4"/>
  <c r="G175" i="24"/>
  <c r="P175" i="24"/>
  <c r="N175" i="24" s="1"/>
  <c r="J175" i="24"/>
  <c r="C175" i="24"/>
  <c r="E175" i="24"/>
  <c r="P175" i="4"/>
  <c r="N175" i="4" s="1"/>
  <c r="E175" i="4"/>
  <c r="G175" i="4"/>
  <c r="C175" i="4"/>
  <c r="E175" i="23"/>
  <c r="D175" i="23"/>
  <c r="C175" i="23"/>
  <c r="E175" i="5"/>
  <c r="D175" i="5"/>
  <c r="C175" i="5"/>
  <c r="J175" i="4" l="1"/>
  <c r="H175" i="24"/>
  <c r="D175" i="24"/>
  <c r="F175" i="24"/>
  <c r="D175" i="4"/>
  <c r="H175" i="4"/>
  <c r="F175" i="4"/>
  <c r="P174" i="24"/>
  <c r="F174" i="24"/>
  <c r="G174" i="24"/>
  <c r="C174" i="24"/>
  <c r="E174" i="4"/>
  <c r="G174" i="4"/>
  <c r="F174" i="4"/>
  <c r="C174" i="4"/>
  <c r="E174" i="23"/>
  <c r="D174" i="23"/>
  <c r="C174" i="23"/>
  <c r="E174" i="5"/>
  <c r="D174" i="5"/>
  <c r="C174" i="5"/>
  <c r="P174" i="4" l="1"/>
  <c r="N174" i="4" s="1"/>
  <c r="J174" i="4"/>
  <c r="H174" i="4" s="1"/>
  <c r="J174" i="24"/>
  <c r="H174" i="24" s="1"/>
  <c r="N174" i="24"/>
  <c r="E174" i="24"/>
  <c r="C173" i="24"/>
  <c r="G173" i="4"/>
  <c r="E173" i="4"/>
  <c r="C173" i="4"/>
  <c r="E173" i="23"/>
  <c r="D173" i="23"/>
  <c r="C173" i="23"/>
  <c r="E173" i="5"/>
  <c r="D173" i="5"/>
  <c r="P173" i="24" l="1"/>
  <c r="N173" i="24" s="1"/>
  <c r="J173" i="24"/>
  <c r="G173" i="24"/>
  <c r="D174" i="24"/>
  <c r="C173" i="5"/>
  <c r="F173" i="24"/>
  <c r="P173" i="4"/>
  <c r="N173" i="4" s="1"/>
  <c r="D174" i="4"/>
  <c r="J173" i="4"/>
  <c r="E173" i="24"/>
  <c r="H173" i="24"/>
  <c r="H173" i="4"/>
  <c r="F173" i="4"/>
  <c r="P172" i="24"/>
  <c r="N172" i="24" s="1"/>
  <c r="E172" i="24"/>
  <c r="C172" i="24"/>
  <c r="F172" i="4"/>
  <c r="C172" i="4"/>
  <c r="C172" i="23"/>
  <c r="E172" i="23"/>
  <c r="D172" i="23"/>
  <c r="E172" i="5"/>
  <c r="D172" i="5"/>
  <c r="C172" i="5"/>
  <c r="D173" i="24" l="1"/>
  <c r="J172" i="24"/>
  <c r="D173" i="4"/>
  <c r="J172" i="4"/>
  <c r="H172" i="4" s="1"/>
  <c r="G172" i="24"/>
  <c r="G172" i="4"/>
  <c r="H172" i="24"/>
  <c r="D172" i="24"/>
  <c r="F172" i="24"/>
  <c r="P172" i="4"/>
  <c r="N172" i="4" s="1"/>
  <c r="E172" i="4"/>
  <c r="C171" i="24"/>
  <c r="J171" i="4"/>
  <c r="C171" i="4"/>
  <c r="G171" i="4"/>
  <c r="E171" i="4"/>
  <c r="E171" i="23"/>
  <c r="D171" i="23"/>
  <c r="C171" i="23"/>
  <c r="C171" i="5"/>
  <c r="E171" i="5"/>
  <c r="D171" i="5"/>
  <c r="E171" i="24" l="1"/>
  <c r="J171" i="24"/>
  <c r="P171" i="24"/>
  <c r="N171" i="24" s="1"/>
  <c r="P171" i="4"/>
  <c r="N171" i="4" s="1"/>
  <c r="G171" i="24"/>
  <c r="D172" i="4"/>
  <c r="H171" i="24"/>
  <c r="F171" i="24"/>
  <c r="H171" i="4"/>
  <c r="F171" i="4"/>
  <c r="F170" i="24"/>
  <c r="C170" i="24"/>
  <c r="G170" i="24"/>
  <c r="G170" i="4"/>
  <c r="E170" i="4"/>
  <c r="C170" i="4"/>
  <c r="E170" i="23"/>
  <c r="D170" i="23"/>
  <c r="C170" i="23"/>
  <c r="E170" i="5"/>
  <c r="D170" i="5"/>
  <c r="C170" i="5"/>
  <c r="D171" i="4" l="1"/>
  <c r="J170" i="4"/>
  <c r="H170" i="4" s="1"/>
  <c r="J170" i="24"/>
  <c r="P170" i="24"/>
  <c r="N170" i="24" s="1"/>
  <c r="P170" i="4"/>
  <c r="N170" i="4" s="1"/>
  <c r="F170" i="4"/>
  <c r="D171" i="24"/>
  <c r="E170" i="24"/>
  <c r="G169" i="24"/>
  <c r="P169" i="24"/>
  <c r="N169" i="24" s="1"/>
  <c r="E169" i="24"/>
  <c r="C169" i="24"/>
  <c r="G169" i="4"/>
  <c r="J169" i="4"/>
  <c r="C169" i="4"/>
  <c r="E169" i="23"/>
  <c r="D169" i="23"/>
  <c r="C169" i="23"/>
  <c r="E169" i="5"/>
  <c r="D169" i="5"/>
  <c r="C169" i="5"/>
  <c r="P169" i="4" l="1"/>
  <c r="N169" i="4" s="1"/>
  <c r="D170" i="24"/>
  <c r="E169" i="4"/>
  <c r="J169" i="24"/>
  <c r="H169" i="24" s="1"/>
  <c r="D170" i="4"/>
  <c r="H170" i="24"/>
  <c r="F169" i="24"/>
  <c r="H169" i="4"/>
  <c r="D169" i="4"/>
  <c r="F169" i="4"/>
  <c r="E168" i="24"/>
  <c r="C168" i="24"/>
  <c r="P168" i="4"/>
  <c r="N168" i="4" s="1"/>
  <c r="G168" i="4"/>
  <c r="C168" i="4"/>
  <c r="E168" i="4"/>
  <c r="E168" i="23"/>
  <c r="D168" i="23"/>
  <c r="C168" i="23"/>
  <c r="E168" i="5"/>
  <c r="D168" i="5"/>
  <c r="C168" i="5"/>
  <c r="P168" i="24" l="1"/>
  <c r="N168" i="24" s="1"/>
  <c r="D169" i="24"/>
  <c r="J168" i="24"/>
  <c r="H168" i="24" s="1"/>
  <c r="J168" i="4"/>
  <c r="H168" i="4" s="1"/>
  <c r="G168" i="24"/>
  <c r="F168" i="24"/>
  <c r="F168" i="4"/>
  <c r="P167" i="24"/>
  <c r="N167" i="24" s="1"/>
  <c r="F167" i="24"/>
  <c r="E167" i="24"/>
  <c r="C167" i="24"/>
  <c r="G167" i="24"/>
  <c r="P167" i="4"/>
  <c r="G167" i="4"/>
  <c r="E167" i="4"/>
  <c r="C167" i="4"/>
  <c r="F167" i="4"/>
  <c r="E167" i="23"/>
  <c r="D167" i="23"/>
  <c r="C167" i="23"/>
  <c r="C167" i="5"/>
  <c r="E167" i="5"/>
  <c r="J167" i="4" l="1"/>
  <c r="H167" i="4" s="1"/>
  <c r="N167" i="4"/>
  <c r="D168" i="24"/>
  <c r="D167" i="5"/>
  <c r="J167" i="24"/>
  <c r="H167" i="24" s="1"/>
  <c r="D168" i="4"/>
  <c r="D167" i="4"/>
  <c r="P166" i="24"/>
  <c r="N166" i="24" s="1"/>
  <c r="G166" i="24"/>
  <c r="F166" i="24"/>
  <c r="J166" i="24"/>
  <c r="H166" i="24" s="1"/>
  <c r="C166" i="24"/>
  <c r="F166" i="4"/>
  <c r="J166" i="4"/>
  <c r="C166" i="4"/>
  <c r="D166" i="23"/>
  <c r="C166" i="23"/>
  <c r="E166" i="23"/>
  <c r="C166" i="5"/>
  <c r="E166" i="5"/>
  <c r="D166" i="5"/>
  <c r="E166" i="24" l="1"/>
  <c r="D167" i="24"/>
  <c r="G166" i="4"/>
  <c r="D166" i="24"/>
  <c r="H166" i="4"/>
  <c r="P166" i="4"/>
  <c r="N166" i="4" s="1"/>
  <c r="E166" i="4"/>
  <c r="P165" i="24"/>
  <c r="F165" i="24"/>
  <c r="C165" i="24"/>
  <c r="P165" i="4"/>
  <c r="G165" i="4"/>
  <c r="F165" i="4"/>
  <c r="C165" i="4"/>
  <c r="D165" i="23"/>
  <c r="E165" i="23"/>
  <c r="C165" i="23"/>
  <c r="C165" i="5"/>
  <c r="D165" i="5"/>
  <c r="E165" i="5"/>
  <c r="J165" i="24" l="1"/>
  <c r="D165" i="24" s="1"/>
  <c r="J165" i="4"/>
  <c r="D165" i="4" s="1"/>
  <c r="N165" i="24"/>
  <c r="D166" i="4"/>
  <c r="H165" i="24"/>
  <c r="G165" i="24"/>
  <c r="E165" i="24"/>
  <c r="N165" i="4"/>
  <c r="H165" i="4"/>
  <c r="E165" i="4"/>
  <c r="F164" i="24"/>
  <c r="J164" i="24"/>
  <c r="C164" i="24"/>
  <c r="G164" i="4"/>
  <c r="F164" i="4"/>
  <c r="E164" i="4"/>
  <c r="C164" i="4"/>
  <c r="E164" i="23"/>
  <c r="D164" i="23"/>
  <c r="C164" i="23"/>
  <c r="D164" i="5"/>
  <c r="C164" i="5"/>
  <c r="E164" i="5" l="1"/>
  <c r="J164" i="4"/>
  <c r="H164" i="4" s="1"/>
  <c r="P164" i="24"/>
  <c r="N164" i="24" s="1"/>
  <c r="P164" i="4"/>
  <c r="N164" i="4" s="1"/>
  <c r="H164" i="24"/>
  <c r="G164" i="24"/>
  <c r="E164" i="24"/>
  <c r="P163" i="24"/>
  <c r="N163" i="24" s="1"/>
  <c r="G163" i="24"/>
  <c r="E163" i="24"/>
  <c r="C163" i="24"/>
  <c r="P163" i="4"/>
  <c r="N163" i="4" s="1"/>
  <c r="G163" i="4"/>
  <c r="C163" i="4"/>
  <c r="E163" i="23"/>
  <c r="C163" i="23"/>
  <c r="D163" i="23"/>
  <c r="D163" i="5"/>
  <c r="C163" i="5"/>
  <c r="D164" i="4" l="1"/>
  <c r="J163" i="4"/>
  <c r="H163" i="4" s="1"/>
  <c r="E163" i="5"/>
  <c r="D164" i="24"/>
  <c r="E163" i="4"/>
  <c r="J163" i="24"/>
  <c r="H163" i="24" s="1"/>
  <c r="F163" i="24"/>
  <c r="D163" i="4"/>
  <c r="F163" i="4"/>
  <c r="E162" i="24"/>
  <c r="C162" i="24"/>
  <c r="G162" i="24"/>
  <c r="F162" i="24"/>
  <c r="C162" i="4"/>
  <c r="G162" i="4"/>
  <c r="C162" i="23"/>
  <c r="E162" i="23"/>
  <c r="D162" i="23"/>
  <c r="C162" i="5"/>
  <c r="E162" i="5"/>
  <c r="D162" i="5"/>
  <c r="P162" i="4" l="1"/>
  <c r="J162" i="4"/>
  <c r="H162" i="4" s="1"/>
  <c r="D163" i="24"/>
  <c r="F162" i="4"/>
  <c r="J162" i="24"/>
  <c r="H162" i="24" s="1"/>
  <c r="P162" i="24"/>
  <c r="N162" i="24" s="1"/>
  <c r="N162" i="4"/>
  <c r="D162" i="4"/>
  <c r="E162" i="4"/>
  <c r="G161" i="24"/>
  <c r="E161" i="24"/>
  <c r="C161" i="24"/>
  <c r="F161" i="24"/>
  <c r="P161" i="4"/>
  <c r="N161" i="4" s="1"/>
  <c r="G161" i="4"/>
  <c r="E161" i="4"/>
  <c r="C161" i="4"/>
  <c r="D161" i="23"/>
  <c r="C161" i="23"/>
  <c r="C161" i="5"/>
  <c r="E161" i="5"/>
  <c r="D161" i="5"/>
  <c r="D162" i="24" l="1"/>
  <c r="J161" i="4"/>
  <c r="D161" i="4" s="1"/>
  <c r="E161" i="23"/>
  <c r="J161" i="24"/>
  <c r="H161" i="24" s="1"/>
  <c r="P161" i="24"/>
  <c r="N161" i="24" s="1"/>
  <c r="H161" i="4"/>
  <c r="F161" i="4"/>
  <c r="P160" i="24"/>
  <c r="N160" i="24" s="1"/>
  <c r="G160" i="24"/>
  <c r="C160" i="24"/>
  <c r="P160" i="4"/>
  <c r="N160" i="4" s="1"/>
  <c r="G160" i="4"/>
  <c r="C160" i="4"/>
  <c r="E160" i="23"/>
  <c r="D160" i="23"/>
  <c r="C160" i="23"/>
  <c r="E160" i="5"/>
  <c r="C160" i="5"/>
  <c r="J160" i="24" l="1"/>
  <c r="E160" i="4"/>
  <c r="D161" i="24"/>
  <c r="J160" i="4"/>
  <c r="D160" i="4" s="1"/>
  <c r="E160" i="24"/>
  <c r="D160" i="5"/>
  <c r="H160" i="24"/>
  <c r="D160" i="24"/>
  <c r="F160" i="24"/>
  <c r="F160" i="4"/>
  <c r="F159" i="24"/>
  <c r="C159" i="24"/>
  <c r="G159" i="24"/>
  <c r="J159" i="4"/>
  <c r="C159" i="4"/>
  <c r="G159" i="4"/>
  <c r="E159" i="4"/>
  <c r="C159" i="23"/>
  <c r="E159" i="23"/>
  <c r="D159" i="23"/>
  <c r="C159" i="5"/>
  <c r="E159" i="5"/>
  <c r="D159" i="5"/>
  <c r="P159" i="4" l="1"/>
  <c r="N159" i="4" s="1"/>
  <c r="H160" i="4"/>
  <c r="P159" i="24"/>
  <c r="N159" i="24" s="1"/>
  <c r="J159" i="24"/>
  <c r="E159" i="24"/>
  <c r="D159" i="4"/>
  <c r="H159" i="4"/>
  <c r="F159" i="4"/>
  <c r="E158" i="24"/>
  <c r="C158" i="24"/>
  <c r="G158" i="4"/>
  <c r="P158" i="4"/>
  <c r="N158" i="4" s="1"/>
  <c r="F158" i="4"/>
  <c r="C158" i="4"/>
  <c r="C158" i="23"/>
  <c r="E158" i="23"/>
  <c r="E158" i="5"/>
  <c r="D158" i="5"/>
  <c r="C158" i="5"/>
  <c r="D159" i="24" l="1"/>
  <c r="D158" i="23"/>
  <c r="J158" i="4"/>
  <c r="H158" i="4" s="1"/>
  <c r="G158" i="24"/>
  <c r="H159" i="24"/>
  <c r="J158" i="24"/>
  <c r="H158" i="24" s="1"/>
  <c r="P158" i="24"/>
  <c r="N158" i="24" s="1"/>
  <c r="E158" i="4"/>
  <c r="F158" i="24"/>
  <c r="P157" i="24"/>
  <c r="N157" i="24" s="1"/>
  <c r="C157" i="24"/>
  <c r="E157" i="4"/>
  <c r="C157" i="4"/>
  <c r="E157" i="23"/>
  <c r="D157" i="23"/>
  <c r="C157" i="23"/>
  <c r="E157" i="5"/>
  <c r="D157" i="5"/>
  <c r="C157" i="5"/>
  <c r="D158" i="4" l="1"/>
  <c r="G157" i="4"/>
  <c r="D158" i="24"/>
  <c r="E157" i="24"/>
  <c r="J157" i="24"/>
  <c r="D157" i="24" s="1"/>
  <c r="J157" i="4"/>
  <c r="G157" i="24"/>
  <c r="P157" i="4"/>
  <c r="N157" i="4" s="1"/>
  <c r="H157" i="24"/>
  <c r="F157" i="24"/>
  <c r="F157" i="4"/>
  <c r="F156" i="24"/>
  <c r="E156" i="24"/>
  <c r="C156" i="24"/>
  <c r="G156" i="24"/>
  <c r="J156" i="4"/>
  <c r="H156" i="4" s="1"/>
  <c r="F156" i="4"/>
  <c r="E156" i="4"/>
  <c r="C156" i="4"/>
  <c r="E156" i="23"/>
  <c r="D156" i="23"/>
  <c r="C156" i="23"/>
  <c r="C156" i="5"/>
  <c r="D156" i="5"/>
  <c r="E156" i="5" l="1"/>
  <c r="P156" i="24"/>
  <c r="N156" i="24" s="1"/>
  <c r="D157" i="4"/>
  <c r="G156" i="4"/>
  <c r="P156" i="4"/>
  <c r="N156" i="4" s="1"/>
  <c r="H157" i="4"/>
  <c r="J156" i="24"/>
  <c r="H156" i="24" s="1"/>
  <c r="D156" i="24"/>
  <c r="D156" i="4"/>
  <c r="C155" i="24"/>
  <c r="E155" i="24"/>
  <c r="P155" i="4"/>
  <c r="N155" i="4" s="1"/>
  <c r="E155" i="4"/>
  <c r="G155" i="4"/>
  <c r="C155" i="4"/>
  <c r="D155" i="23"/>
  <c r="C155" i="23"/>
  <c r="E155" i="23"/>
  <c r="E155" i="5"/>
  <c r="D155" i="5"/>
  <c r="C155" i="5"/>
  <c r="P155" i="24" l="1"/>
  <c r="N155" i="24" s="1"/>
  <c r="J155" i="24"/>
  <c r="G155" i="24"/>
  <c r="J155" i="4"/>
  <c r="H155" i="4" s="1"/>
  <c r="H155" i="24"/>
  <c r="D155" i="24"/>
  <c r="F155" i="24"/>
  <c r="F155" i="4"/>
  <c r="P154" i="24"/>
  <c r="N154" i="24" s="1"/>
  <c r="E154" i="24"/>
  <c r="C154" i="24"/>
  <c r="P154" i="4"/>
  <c r="N154" i="4" s="1"/>
  <c r="E154" i="4"/>
  <c r="G154" i="4"/>
  <c r="C154" i="4"/>
  <c r="E154" i="23"/>
  <c r="D154" i="23"/>
  <c r="C154" i="23"/>
  <c r="E154" i="5"/>
  <c r="D154" i="5"/>
  <c r="C154" i="5"/>
  <c r="D155" i="4" l="1"/>
  <c r="G154" i="24"/>
  <c r="J154" i="4"/>
  <c r="D154" i="4" s="1"/>
  <c r="J154" i="24"/>
  <c r="H154" i="24" s="1"/>
  <c r="F154" i="24"/>
  <c r="H154" i="4"/>
  <c r="F154" i="4"/>
  <c r="G153" i="24"/>
  <c r="E153" i="24"/>
  <c r="F153" i="24"/>
  <c r="C153" i="24"/>
  <c r="F153" i="4"/>
  <c r="J153" i="4"/>
  <c r="G153" i="4"/>
  <c r="C153" i="4"/>
  <c r="E153" i="23"/>
  <c r="D153" i="23"/>
  <c r="C153" i="23"/>
  <c r="C153" i="5"/>
  <c r="E153" i="5"/>
  <c r="D153" i="5"/>
  <c r="J153" i="24" l="1"/>
  <c r="H153" i="24" s="1"/>
  <c r="D154" i="24"/>
  <c r="P153" i="4"/>
  <c r="N153" i="4" s="1"/>
  <c r="P153" i="24"/>
  <c r="N153" i="24" s="1"/>
  <c r="H153" i="4"/>
  <c r="D153" i="4"/>
  <c r="E153" i="4"/>
  <c r="G152" i="24"/>
  <c r="F152" i="24"/>
  <c r="E152" i="24"/>
  <c r="C152" i="24"/>
  <c r="G152" i="4"/>
  <c r="E152" i="4"/>
  <c r="C152" i="4"/>
  <c r="F152" i="4"/>
  <c r="C152" i="23"/>
  <c r="E152" i="23"/>
  <c r="D152" i="23"/>
  <c r="C152" i="5"/>
  <c r="D152" i="5"/>
  <c r="E152" i="5" l="1"/>
  <c r="J152" i="24"/>
  <c r="H152" i="24" s="1"/>
  <c r="P152" i="24"/>
  <c r="N152" i="24" s="1"/>
  <c r="J152" i="4"/>
  <c r="H152" i="4" s="1"/>
  <c r="D153" i="24"/>
  <c r="P152" i="4"/>
  <c r="N152" i="4" s="1"/>
  <c r="P151" i="24"/>
  <c r="N151" i="24" s="1"/>
  <c r="C151" i="24"/>
  <c r="F151" i="24"/>
  <c r="E151" i="24"/>
  <c r="J151" i="24"/>
  <c r="H151" i="24" s="1"/>
  <c r="E151" i="4"/>
  <c r="G151" i="4"/>
  <c r="E151" i="23"/>
  <c r="D151" i="23"/>
  <c r="C151" i="23"/>
  <c r="E151" i="5"/>
  <c r="C151" i="5"/>
  <c r="D151" i="5"/>
  <c r="J151" i="4" l="1"/>
  <c r="H151" i="4" s="1"/>
  <c r="P151" i="4"/>
  <c r="N151" i="4" s="1"/>
  <c r="G151" i="24"/>
  <c r="D152" i="24"/>
  <c r="C151" i="4"/>
  <c r="D152" i="4"/>
  <c r="D151" i="24"/>
  <c r="F151" i="4"/>
  <c r="F150" i="24"/>
  <c r="C150" i="24"/>
  <c r="J150" i="4"/>
  <c r="C150" i="4"/>
  <c r="E150" i="4"/>
  <c r="E150" i="23"/>
  <c r="D150" i="23"/>
  <c r="C150" i="23"/>
  <c r="E150" i="5"/>
  <c r="C150" i="5"/>
  <c r="D150" i="5"/>
  <c r="D151" i="4" l="1"/>
  <c r="P150" i="4"/>
  <c r="N150" i="4" s="1"/>
  <c r="G150" i="4"/>
  <c r="P150" i="24"/>
  <c r="N150" i="24" s="1"/>
  <c r="J150" i="24"/>
  <c r="D150" i="24" s="1"/>
  <c r="G150" i="24"/>
  <c r="E150" i="24"/>
  <c r="D150" i="4"/>
  <c r="H150" i="4"/>
  <c r="F150" i="4"/>
  <c r="P149" i="24"/>
  <c r="N149" i="24" s="1"/>
  <c r="G149" i="24"/>
  <c r="F149" i="24"/>
  <c r="E149" i="24"/>
  <c r="C149" i="24"/>
  <c r="E149" i="4"/>
  <c r="G149" i="4"/>
  <c r="C149" i="4"/>
  <c r="E149" i="23"/>
  <c r="D149" i="23"/>
  <c r="C149" i="5"/>
  <c r="E149" i="5"/>
  <c r="D149" i="5"/>
  <c r="C149" i="23" l="1"/>
  <c r="H150" i="24"/>
  <c r="P149" i="4"/>
  <c r="N149" i="4" s="1"/>
  <c r="J149" i="24"/>
  <c r="H149" i="24" s="1"/>
  <c r="J149" i="4"/>
  <c r="H149" i="4" s="1"/>
  <c r="F149" i="4"/>
  <c r="G148" i="24"/>
  <c r="C148" i="24"/>
  <c r="E148" i="24"/>
  <c r="G148" i="4"/>
  <c r="C148" i="4"/>
  <c r="E148" i="23"/>
  <c r="D148" i="23"/>
  <c r="C148" i="23"/>
  <c r="E148" i="5"/>
  <c r="D148" i="5"/>
  <c r="C148" i="5"/>
  <c r="P148" i="24" l="1"/>
  <c r="N148" i="24" s="1"/>
  <c r="E148" i="4"/>
  <c r="J148" i="4"/>
  <c r="H148" i="4" s="1"/>
  <c r="P148" i="4"/>
  <c r="N148" i="4" s="1"/>
  <c r="J148" i="24"/>
  <c r="D148" i="24" s="1"/>
  <c r="D149" i="24"/>
  <c r="D149" i="4"/>
  <c r="F148" i="24"/>
  <c r="F148" i="4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D148" i="4" l="1"/>
  <c r="J147" i="24"/>
  <c r="H147" i="24" s="1"/>
  <c r="P147" i="24"/>
  <c r="N147" i="24" s="1"/>
  <c r="H148" i="24"/>
  <c r="G147" i="4"/>
  <c r="P147" i="4"/>
  <c r="N147" i="4" s="1"/>
  <c r="F147" i="24"/>
  <c r="D147" i="24"/>
  <c r="G146" i="24"/>
  <c r="F146" i="24"/>
  <c r="C146" i="24"/>
  <c r="F146" i="4"/>
  <c r="J146" i="4"/>
  <c r="C146" i="4"/>
  <c r="D146" i="23"/>
  <c r="C146" i="23"/>
  <c r="E146" i="23"/>
  <c r="E146" i="5"/>
  <c r="D146" i="5"/>
  <c r="C146" i="5"/>
  <c r="E146" i="24" l="1"/>
  <c r="P146" i="4"/>
  <c r="J146" i="24"/>
  <c r="H146" i="24" s="1"/>
  <c r="P146" i="24"/>
  <c r="N146" i="24" s="1"/>
  <c r="D147" i="4"/>
  <c r="N146" i="4"/>
  <c r="H146" i="4"/>
  <c r="D146" i="4"/>
  <c r="G146" i="4"/>
  <c r="E146" i="4"/>
  <c r="F145" i="24"/>
  <c r="C145" i="24"/>
  <c r="F145" i="4"/>
  <c r="C145" i="4"/>
  <c r="G145" i="4"/>
  <c r="E145" i="23"/>
  <c r="C145" i="23"/>
  <c r="D145" i="23"/>
  <c r="D146" i="24" l="1"/>
  <c r="C145" i="5"/>
  <c r="E145" i="4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E144" i="23"/>
  <c r="D144" i="23"/>
  <c r="D144" i="5"/>
  <c r="C144" i="5"/>
  <c r="C144" i="23" l="1"/>
  <c r="E144" i="5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D143" i="24" s="1"/>
  <c r="F143" i="24"/>
  <c r="F143" i="4"/>
  <c r="F142" i="24"/>
  <c r="C142" i="24"/>
  <c r="G142" i="24"/>
  <c r="E142" i="4"/>
  <c r="C142" i="4"/>
  <c r="G142" i="4"/>
  <c r="E142" i="23"/>
  <c r="C142" i="5"/>
  <c r="E142" i="5"/>
  <c r="C142" i="23" l="1"/>
  <c r="F142" i="4"/>
  <c r="D142" i="23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E140" i="5"/>
  <c r="C140" i="5" l="1"/>
  <c r="E140" i="4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C139" i="24"/>
  <c r="F139" i="4"/>
  <c r="C139" i="4"/>
  <c r="D139" i="23"/>
  <c r="C139" i="23"/>
  <c r="D139" i="5"/>
  <c r="E139" i="5" l="1"/>
  <c r="E139" i="24"/>
  <c r="E139" i="23"/>
  <c r="D140" i="4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E138" i="5"/>
  <c r="D138" i="5"/>
  <c r="C138" i="23" l="1"/>
  <c r="C138" i="5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G137" i="4"/>
  <c r="J137" i="24"/>
  <c r="H137" i="24" s="1"/>
  <c r="F137" i="24"/>
  <c r="H137" i="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E135" i="23"/>
  <c r="C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E134" i="23"/>
  <c r="D134" i="23"/>
  <c r="C134" i="23"/>
  <c r="E134" i="5"/>
  <c r="C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D131" i="23"/>
  <c r="C131" i="23"/>
  <c r="E131" i="5"/>
  <c r="D131" i="5"/>
  <c r="C131" i="5"/>
  <c r="E131" i="23" l="1"/>
  <c r="C131" i="24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E125" i="23"/>
  <c r="D125" i="23"/>
  <c r="C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<sst xmlns="http://schemas.openxmlformats.org/spreadsheetml/2006/main" count="1462" uniqueCount="272">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</sst>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231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hidden="1" outlineLevel="1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 hidden="1" outlineLevel="1" collapsed="1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 hidden="1" outlineLevel="1" collapsed="1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 hidden="1" outlineLevel="1" collapsed="1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 hidden="1" outlineLevel="1" collapsed="1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 hidden="1" outlineLevel="1" collapsed="1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 hidden="1" outlineLevel="1" collapsed="1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 hidden="1" outlineLevel="1" collapsed="1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 collapsed="1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  <row r="170" spans="1:24">
      <c r="A170" s="13">
        <v>45383</v>
      </c>
      <c r="B170" s="43">
        <v>37185.10205229</v>
      </c>
      <c r="C170" s="43">
        <f t="shared" ref="C170" si="927">I170+O170</f>
        <v>28533.32667522</v>
      </c>
      <c r="D170" s="43">
        <f t="shared" ref="D170" si="928">J170+P170</f>
        <v>8651.7753770700001</v>
      </c>
      <c r="E170" s="43">
        <f t="shared" ref="E170" si="929">K170+Q170</f>
        <v>7959.2480102400004</v>
      </c>
      <c r="F170" s="43">
        <f t="shared" ref="F170" si="930">L170+R170</f>
        <v>637.27295113000002</v>
      </c>
      <c r="G170" s="43">
        <f t="shared" ref="G170" si="931">M170+S170</f>
        <v>55.254415700000003</v>
      </c>
      <c r="H170" s="43">
        <f t="shared" ref="H170" si="932">SUM(I170:J170)</f>
        <v>25916.586783989998</v>
      </c>
      <c r="I170" s="43">
        <v>18610.4790034</v>
      </c>
      <c r="J170" s="43">
        <f t="shared" ref="J170" si="933">SUM(K170:M170)</f>
        <v>7306.1077805899995</v>
      </c>
      <c r="K170" s="43">
        <v>6758.5212878000002</v>
      </c>
      <c r="L170" s="43">
        <v>493.61313946000001</v>
      </c>
      <c r="M170" s="43">
        <v>53.973353330000002</v>
      </c>
      <c r="N170" s="43">
        <f t="shared" ref="N170" si="934">SUM(O170:P170)</f>
        <v>11268.5152683</v>
      </c>
      <c r="O170" s="43">
        <v>9922.84767182</v>
      </c>
      <c r="P170" s="43">
        <f t="shared" ref="P170" si="935">SUM(Q170:S170)</f>
        <v>1345.6675964799999</v>
      </c>
      <c r="Q170" s="43">
        <v>1200.72672244</v>
      </c>
      <c r="R170" s="43">
        <v>143.65981167000001</v>
      </c>
      <c r="S170" s="43">
        <v>1.2810623699999999</v>
      </c>
      <c r="T170" s="43"/>
      <c r="U170" s="43"/>
      <c r="V170" s="43"/>
      <c r="W170" s="43"/>
      <c r="X170" s="43"/>
    </row>
    <row r="171" spans="1:24">
      <c r="A171" s="13">
        <v>45413</v>
      </c>
      <c r="B171" s="43">
        <v>37556.364945080008</v>
      </c>
      <c r="C171" s="43">
        <f t="shared" ref="C171" si="936">I171+O171</f>
        <v>28688.366365840004</v>
      </c>
      <c r="D171" s="43">
        <f t="shared" ref="D171" si="937">J171+P171</f>
        <v>8867.9985792400003</v>
      </c>
      <c r="E171" s="43">
        <f t="shared" ref="E171" si="938">K171+Q171</f>
        <v>8164.119502380001</v>
      </c>
      <c r="F171" s="43">
        <f t="shared" ref="F171" si="939">L171+R171</f>
        <v>648.3859680999999</v>
      </c>
      <c r="G171" s="43">
        <f t="shared" ref="G171" si="940">M171+S171</f>
        <v>55.493108760000005</v>
      </c>
      <c r="H171" s="43">
        <f t="shared" ref="H171" si="941">SUM(I171:J171)</f>
        <v>25653.0496404</v>
      </c>
      <c r="I171" s="43">
        <v>18158.288237330002</v>
      </c>
      <c r="J171" s="43">
        <f t="shared" ref="J171" si="942">SUM(K171:M171)</f>
        <v>7494.7614030700006</v>
      </c>
      <c r="K171" s="43">
        <v>6940.0337338000008</v>
      </c>
      <c r="L171" s="43">
        <v>500.55542479999997</v>
      </c>
      <c r="M171" s="43">
        <v>54.172244470000003</v>
      </c>
      <c r="N171" s="43">
        <f t="shared" ref="N171" si="943">SUM(O171:P171)</f>
        <v>11903.31530468</v>
      </c>
      <c r="O171" s="43">
        <v>10530.07812851</v>
      </c>
      <c r="P171" s="43">
        <f t="shared" ref="P171" si="944">SUM(Q171:S171)</f>
        <v>1373.2371761700001</v>
      </c>
      <c r="Q171" s="43">
        <v>1224.0857685800001</v>
      </c>
      <c r="R171" s="43">
        <v>147.83054329999999</v>
      </c>
      <c r="S171" s="43">
        <v>1.3208642900000001</v>
      </c>
      <c r="T171" s="43"/>
      <c r="U171" s="43"/>
      <c r="V171" s="43"/>
      <c r="W171" s="43"/>
      <c r="X171" s="43"/>
    </row>
    <row r="172" spans="1:24">
      <c r="A172" s="13">
        <v>45444</v>
      </c>
      <c r="B172" s="43">
        <v>39594.787965630007</v>
      </c>
      <c r="C172" s="43">
        <f t="shared" ref="C172" si="945">I172+O172</f>
        <v>31321.694141079999</v>
      </c>
      <c r="D172" s="43">
        <f t="shared" ref="D172" si="946">J172+P172</f>
        <v>8273.0938245500001</v>
      </c>
      <c r="E172" s="43">
        <f t="shared" ref="E172" si="947">K172+Q172</f>
        <v>7640.6077025300001</v>
      </c>
      <c r="F172" s="43">
        <f t="shared" ref="F172" si="948">L172+R172</f>
        <v>576.46806558000003</v>
      </c>
      <c r="G172" s="43">
        <f t="shared" ref="G172" si="949">M172+S172</f>
        <v>56.018056440000002</v>
      </c>
      <c r="H172" s="43">
        <f t="shared" ref="H172" si="950">SUM(I172:J172)</f>
        <v>26986.187689170001</v>
      </c>
      <c r="I172" s="43">
        <v>20068.47855235</v>
      </c>
      <c r="J172" s="43">
        <f t="shared" ref="J172" si="951">SUM(K172:M172)</f>
        <v>6917.7091368199999</v>
      </c>
      <c r="K172" s="43">
        <v>6427.0123812399997</v>
      </c>
      <c r="L172" s="43">
        <v>435.98561053000003</v>
      </c>
      <c r="M172" s="43">
        <v>54.711145049999999</v>
      </c>
      <c r="N172" s="43">
        <f t="shared" ref="N172" si="952">SUM(O172:P172)</f>
        <v>12608.600276460002</v>
      </c>
      <c r="O172" s="43">
        <v>11253.215588730001</v>
      </c>
      <c r="P172" s="43">
        <f t="shared" ref="P172" si="953">SUM(Q172:S172)</f>
        <v>1355.3846877300002</v>
      </c>
      <c r="Q172" s="43">
        <v>1213.5953212900001</v>
      </c>
      <c r="R172" s="43">
        <v>140.48245505</v>
      </c>
      <c r="S172" s="43">
        <v>1.30691139</v>
      </c>
      <c r="T172" s="43"/>
      <c r="U172" s="43"/>
      <c r="V172" s="43"/>
      <c r="W172" s="43"/>
      <c r="X172" s="43"/>
    </row>
    <row r="173" spans="1:24">
      <c r="A173" s="13">
        <v>45474</v>
      </c>
      <c r="B173" s="43">
        <v>40161.96153303</v>
      </c>
      <c r="C173" s="43">
        <f t="shared" ref="C173" si="954">I173+O173</f>
        <v>31884.005389799997</v>
      </c>
      <c r="D173" s="43">
        <f t="shared" ref="D173" si="955">J173+P173</f>
        <v>8277.9561432299997</v>
      </c>
      <c r="E173" s="43">
        <f t="shared" ref="E173" si="956">K173+Q173</f>
        <v>7604.7601427400004</v>
      </c>
      <c r="F173" s="43">
        <f t="shared" ref="F173" si="957">L173+R173</f>
        <v>617.9379832300001</v>
      </c>
      <c r="G173" s="43">
        <f t="shared" ref="G173" si="958">M173+S173</f>
        <v>55.258017259999995</v>
      </c>
      <c r="H173" s="43">
        <f t="shared" ref="H173" si="959">SUM(I173:J173)</f>
        <v>27223.35220076</v>
      </c>
      <c r="I173" s="43">
        <v>20448.173706109999</v>
      </c>
      <c r="J173" s="43">
        <f t="shared" ref="J173" si="960">SUM(K173:M173)</f>
        <v>6775.1784946500002</v>
      </c>
      <c r="K173" s="43">
        <v>6235.2963596300006</v>
      </c>
      <c r="L173" s="43">
        <v>485.95715647000003</v>
      </c>
      <c r="M173" s="43">
        <v>53.924978549999999</v>
      </c>
      <c r="N173" s="43">
        <f t="shared" ref="N173" si="961">SUM(O173:P173)</f>
        <v>12938.60933227</v>
      </c>
      <c r="O173" s="43">
        <v>11435.831683689999</v>
      </c>
      <c r="P173" s="43">
        <f t="shared" ref="P173" si="962">SUM(Q173:S173)</f>
        <v>1502.77764858</v>
      </c>
      <c r="Q173" s="43">
        <v>1369.4637831099999</v>
      </c>
      <c r="R173" s="43">
        <v>131.98082676000001</v>
      </c>
      <c r="S173" s="43">
        <v>1.3330387100000001</v>
      </c>
      <c r="T173" s="43"/>
      <c r="U173" s="43"/>
      <c r="V173" s="43"/>
      <c r="W173" s="43"/>
      <c r="X173" s="43"/>
    </row>
    <row r="174" spans="1:24">
      <c r="A174" s="13">
        <v>45505</v>
      </c>
      <c r="B174" s="43">
        <v>40868.657765509997</v>
      </c>
      <c r="C174" s="43">
        <f t="shared" ref="C174" si="963">I174+O174</f>
        <v>32245.960122320001</v>
      </c>
      <c r="D174" s="43">
        <f t="shared" ref="D174" si="964">J174+P174</f>
        <v>8622.6976431900002</v>
      </c>
      <c r="E174" s="43">
        <f t="shared" ref="E174" si="965">K174+Q174</f>
        <v>7890.8167109599999</v>
      </c>
      <c r="F174" s="43">
        <f t="shared" ref="F174" si="966">L174+R174</f>
        <v>676.79105318999996</v>
      </c>
      <c r="G174" s="43">
        <f t="shared" ref="G174" si="967">M174+S174</f>
        <v>55.08987904</v>
      </c>
      <c r="H174" s="43">
        <f t="shared" ref="H174" si="968">SUM(I174:J174)</f>
        <v>26933.919382339998</v>
      </c>
      <c r="I174" s="43">
        <v>20068.344672399999</v>
      </c>
      <c r="J174" s="43">
        <f t="shared" ref="J174" si="969">SUM(K174:M174)</f>
        <v>6865.5747099399996</v>
      </c>
      <c r="K174" s="43">
        <v>6279.1695784799995</v>
      </c>
      <c r="L174" s="43">
        <v>532.68689747999997</v>
      </c>
      <c r="M174" s="43">
        <v>53.718233980000001</v>
      </c>
      <c r="N174" s="43">
        <f t="shared" ref="N174" si="970">SUM(O174:P174)</f>
        <v>13934.738383170001</v>
      </c>
      <c r="O174" s="43">
        <v>12177.61544992</v>
      </c>
      <c r="P174" s="43">
        <f t="shared" ref="P174" si="971">SUM(Q174:S174)</f>
        <v>1757.12293325</v>
      </c>
      <c r="Q174" s="43">
        <v>1611.64713248</v>
      </c>
      <c r="R174" s="43">
        <v>144.10415570999999</v>
      </c>
      <c r="S174" s="43">
        <v>1.3716450600000001</v>
      </c>
      <c r="T174" s="43"/>
      <c r="U174" s="43"/>
      <c r="V174" s="43"/>
      <c r="W174" s="43"/>
      <c r="X174" s="43"/>
    </row>
    <row r="175" spans="1:24">
      <c r="A175" s="13">
        <v>45536</v>
      </c>
      <c r="B175" s="43">
        <v>38120.559492889995</v>
      </c>
      <c r="C175" s="43">
        <f t="shared" ref="C175" si="972">I175+O175</f>
        <v>30283.734332419997</v>
      </c>
      <c r="D175" s="43">
        <f t="shared" ref="D175" si="973">J175+P175</f>
        <v>7836.8251604699999</v>
      </c>
      <c r="E175" s="43">
        <f t="shared" ref="E175" si="974">K175+Q175</f>
        <v>7210.18490604</v>
      </c>
      <c r="F175" s="43">
        <f t="shared" ref="F175" si="975">L175+R175</f>
        <v>572.69002141999999</v>
      </c>
      <c r="G175" s="43">
        <f t="shared" ref="G175" si="976">M175+S175</f>
        <v>53.950233010000005</v>
      </c>
      <c r="H175" s="43">
        <f t="shared" ref="H175" si="977">SUM(I175:J175)</f>
        <v>26574.369211049998</v>
      </c>
      <c r="I175" s="43">
        <v>20299.40033447</v>
      </c>
      <c r="J175" s="43">
        <f t="shared" ref="J175" si="978">SUM(K175:M175)</f>
        <v>6274.9688765800001</v>
      </c>
      <c r="K175" s="43">
        <v>5795.3921485800001</v>
      </c>
      <c r="L175" s="43">
        <v>427.00561613000002</v>
      </c>
      <c r="M175" s="43">
        <v>52.571111870000003</v>
      </c>
      <c r="N175" s="43">
        <f t="shared" ref="N175" si="979">SUM(O175:P175)</f>
        <v>11546.190281839999</v>
      </c>
      <c r="O175" s="43">
        <v>9984.3339979499997</v>
      </c>
      <c r="P175" s="43">
        <f t="shared" ref="P175" si="980">SUM(Q175:S175)</f>
        <v>1561.8562838900002</v>
      </c>
      <c r="Q175" s="43">
        <v>1414.7927574600001</v>
      </c>
      <c r="R175" s="43">
        <v>145.68440529</v>
      </c>
      <c r="S175" s="43">
        <v>1.3791211400000001</v>
      </c>
      <c r="T175" s="43"/>
      <c r="U175" s="43"/>
      <c r="V175" s="43"/>
      <c r="W175" s="43"/>
      <c r="X175" s="43"/>
    </row>
    <row r="176" spans="1:24">
      <c r="A176" s="13">
        <v>45566</v>
      </c>
      <c r="B176" s="43">
        <v>36658.31528214</v>
      </c>
      <c r="C176" s="43">
        <f t="shared" ref="C176" si="981">I176+O176</f>
        <v>29223.787621160001</v>
      </c>
      <c r="D176" s="43">
        <f t="shared" ref="D176" si="982">J176+P176</f>
        <v>7434.5276609800003</v>
      </c>
      <c r="E176" s="43">
        <f t="shared" ref="E176" si="983">K176+Q176</f>
        <v>6800.6979296000009</v>
      </c>
      <c r="F176" s="43">
        <f t="shared" ref="F176" si="984">L176+R176</f>
        <v>592.32534669999995</v>
      </c>
      <c r="G176" s="43">
        <f t="shared" ref="G176" si="985">M176+S176</f>
        <v>41.504384680000001</v>
      </c>
      <c r="H176" s="43">
        <f t="shared" ref="H176" si="986">SUM(I176:J176)</f>
        <v>25922.025370120002</v>
      </c>
      <c r="I176" s="43">
        <v>19852.557801450002</v>
      </c>
      <c r="J176" s="43">
        <f t="shared" ref="J176" si="987">SUM(K176:M176)</f>
        <v>6069.4675686700002</v>
      </c>
      <c r="K176" s="43">
        <v>5579.7435976100005</v>
      </c>
      <c r="L176" s="43">
        <v>449.55871048</v>
      </c>
      <c r="M176" s="43">
        <v>40.165260580000002</v>
      </c>
      <c r="N176" s="43">
        <f t="shared" ref="N176" si="988">SUM(O176:P176)</f>
        <v>10736.289912020002</v>
      </c>
      <c r="O176" s="43">
        <v>9371.2298197100008</v>
      </c>
      <c r="P176" s="43">
        <f t="shared" ref="P176" si="989">SUM(Q176:S176)</f>
        <v>1365.0600923100001</v>
      </c>
      <c r="Q176" s="43">
        <v>1220.9543319900001</v>
      </c>
      <c r="R176" s="43">
        <v>142.76663622000001</v>
      </c>
      <c r="S176" s="43">
        <v>1.3391241</v>
      </c>
      <c r="T176" s="43"/>
      <c r="U176" s="43"/>
      <c r="V176" s="43"/>
      <c r="W176" s="43"/>
      <c r="X176" s="43"/>
    </row>
    <row r="177" spans="1:24">
      <c r="A177" s="13">
        <v>45597</v>
      </c>
      <c r="B177" s="43">
        <v>36612.520807559995</v>
      </c>
      <c r="C177" s="43">
        <f t="shared" ref="C177" si="990">I177+O177</f>
        <v>28914.39427212</v>
      </c>
      <c r="D177" s="43">
        <f t="shared" ref="D177" si="991">J177+P177</f>
        <v>7698.1265354400002</v>
      </c>
      <c r="E177" s="43">
        <f t="shared" ref="E177" si="992">K177+Q177</f>
        <v>7059.4416545300001</v>
      </c>
      <c r="F177" s="43">
        <f t="shared" ref="F177" si="993">L177+R177</f>
        <v>596.85808030999999</v>
      </c>
      <c r="G177" s="43">
        <f t="shared" ref="G177" si="994">M177+S177</f>
        <v>41.826800599999999</v>
      </c>
      <c r="H177" s="43">
        <f t="shared" ref="H177" si="995">SUM(I177:J177)</f>
        <v>26147.600431269999</v>
      </c>
      <c r="I177" s="43">
        <v>20396.460154699998</v>
      </c>
      <c r="J177" s="43">
        <f t="shared" ref="J177" si="996">SUM(K177:M177)</f>
        <v>5751.1402765699995</v>
      </c>
      <c r="K177" s="43">
        <v>5254.1233636899997</v>
      </c>
      <c r="L177" s="43">
        <v>456.50608808999999</v>
      </c>
      <c r="M177" s="43">
        <v>40.510824790000001</v>
      </c>
      <c r="N177" s="43">
        <f t="shared" ref="N177" si="997">SUM(O177:P177)</f>
        <v>10464.92037629</v>
      </c>
      <c r="O177" s="43">
        <v>8517.9341174199999</v>
      </c>
      <c r="P177" s="43">
        <f t="shared" ref="P177" si="998">SUM(Q177:S177)</f>
        <v>1946.9862588700003</v>
      </c>
      <c r="Q177" s="43">
        <v>1805.3182908400001</v>
      </c>
      <c r="R177" s="43">
        <v>140.35199222</v>
      </c>
      <c r="S177" s="43">
        <v>1.3159758100000001</v>
      </c>
      <c r="T177" s="43"/>
      <c r="U177" s="43"/>
      <c r="V177" s="43"/>
      <c r="W177" s="43"/>
      <c r="X177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231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 collapsed="1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  <row r="170" spans="1:25">
      <c r="A170" s="13">
        <v>45383</v>
      </c>
      <c r="B170" s="43">
        <v>78102.502643</v>
      </c>
      <c r="C170" s="43">
        <f t="shared" ref="C170" si="927">I170+O170</f>
        <v>48492.913327849994</v>
      </c>
      <c r="D170" s="43">
        <f t="shared" ref="D170" si="928">J170+P170</f>
        <v>29609.589315150002</v>
      </c>
      <c r="E170" s="43">
        <f t="shared" ref="E170" si="929">K170+Q170</f>
        <v>23883.29261434</v>
      </c>
      <c r="F170" s="43">
        <f t="shared" ref="F170" si="930">L170+R170</f>
        <v>5317.8774096699999</v>
      </c>
      <c r="G170" s="43">
        <f t="shared" ref="G170" si="931">M170+S170</f>
        <v>408.41929114000004</v>
      </c>
      <c r="H170" s="43">
        <f t="shared" ref="H170" si="932">SUM(I170:J170)</f>
        <v>49321.09432751</v>
      </c>
      <c r="I170" s="43">
        <v>31559.512797939999</v>
      </c>
      <c r="J170" s="43">
        <f t="shared" ref="J170" si="933">SUM(K170:M170)</f>
        <v>17761.581529570001</v>
      </c>
      <c r="K170" s="43">
        <v>14713.538905629999</v>
      </c>
      <c r="L170" s="43">
        <v>2892.1947029799999</v>
      </c>
      <c r="M170" s="43">
        <v>155.84792096000001</v>
      </c>
      <c r="N170" s="43">
        <f t="shared" ref="N170" si="934">SUM(O170:P170)</f>
        <v>28781.40831549</v>
      </c>
      <c r="O170" s="43">
        <v>16933.400529909999</v>
      </c>
      <c r="P170" s="43">
        <f t="shared" ref="P170" si="935">SUM(Q170:S170)</f>
        <v>11848.007785580001</v>
      </c>
      <c r="Q170" s="43">
        <v>9169.7537087100009</v>
      </c>
      <c r="R170" s="43">
        <v>2425.68270669</v>
      </c>
      <c r="S170" s="43">
        <v>252.57137018</v>
      </c>
      <c r="T170" s="43"/>
      <c r="U170" s="43"/>
      <c r="V170" s="43"/>
      <c r="W170" s="43"/>
      <c r="X170" s="43"/>
      <c r="Y170" s="43"/>
    </row>
    <row r="171" spans="1:25">
      <c r="A171" s="13">
        <v>45413</v>
      </c>
      <c r="B171" s="43">
        <v>79377.6830587</v>
      </c>
      <c r="C171" s="43">
        <f t="shared" ref="C171" si="936">I171+O171</f>
        <v>49254.327197660001</v>
      </c>
      <c r="D171" s="43">
        <f t="shared" ref="D171" si="937">J171+P171</f>
        <v>30123.35586104</v>
      </c>
      <c r="E171" s="43">
        <f t="shared" ref="E171" si="938">K171+Q171</f>
        <v>24348.549673740003</v>
      </c>
      <c r="F171" s="43">
        <f t="shared" ref="F171" si="939">L171+R171</f>
        <v>5365.74526315</v>
      </c>
      <c r="G171" s="43">
        <f t="shared" ref="G171" si="940">M171+S171</f>
        <v>409.06092415000001</v>
      </c>
      <c r="H171" s="43">
        <f t="shared" ref="H171" si="941">SUM(I171:J171)</f>
        <v>49934.414637330003</v>
      </c>
      <c r="I171" s="43">
        <v>31937.75845084</v>
      </c>
      <c r="J171" s="43">
        <f t="shared" ref="J171" si="942">SUM(K171:M171)</f>
        <v>17996.65618649</v>
      </c>
      <c r="K171" s="43">
        <v>14951.57759726</v>
      </c>
      <c r="L171" s="43">
        <v>2877.1742716399999</v>
      </c>
      <c r="M171" s="43">
        <v>167.90431759000001</v>
      </c>
      <c r="N171" s="43">
        <f t="shared" ref="N171" si="943">SUM(O171:P171)</f>
        <v>29443.268421370001</v>
      </c>
      <c r="O171" s="43">
        <v>17316.568746820001</v>
      </c>
      <c r="P171" s="43">
        <f t="shared" ref="P171" si="944">SUM(Q171:S171)</f>
        <v>12126.69967455</v>
      </c>
      <c r="Q171" s="43">
        <v>9396.9720764800004</v>
      </c>
      <c r="R171" s="43">
        <v>2488.5709915100001</v>
      </c>
      <c r="S171" s="43">
        <v>241.15660656</v>
      </c>
      <c r="T171" s="43"/>
      <c r="U171" s="43"/>
      <c r="V171" s="43"/>
      <c r="W171" s="43"/>
      <c r="X171" s="43"/>
      <c r="Y171" s="43"/>
    </row>
    <row r="172" spans="1:25">
      <c r="A172" s="13">
        <v>45444</v>
      </c>
      <c r="B172" s="43">
        <v>81683.837807140007</v>
      </c>
      <c r="C172" s="43">
        <f t="shared" ref="C172" si="945">I172+O172</f>
        <v>51633.087864740002</v>
      </c>
      <c r="D172" s="43">
        <f t="shared" ref="D172" si="946">J172+P172</f>
        <v>30050.749942399998</v>
      </c>
      <c r="E172" s="43">
        <f t="shared" ref="E172" si="947">K172+Q172</f>
        <v>24304.240175350002</v>
      </c>
      <c r="F172" s="43">
        <f t="shared" ref="F172" si="948">L172+R172</f>
        <v>5328.3220203299998</v>
      </c>
      <c r="G172" s="43">
        <f t="shared" ref="G172" si="949">M172+S172</f>
        <v>418.18774671999995</v>
      </c>
      <c r="H172" s="43">
        <f t="shared" ref="H172" si="950">SUM(I172:J172)</f>
        <v>52128.086431129996</v>
      </c>
      <c r="I172" s="43">
        <v>34151.177129060001</v>
      </c>
      <c r="J172" s="43">
        <f t="shared" ref="J172" si="951">SUM(K172:M172)</f>
        <v>17976.909302069998</v>
      </c>
      <c r="K172" s="43">
        <v>14961.297337059999</v>
      </c>
      <c r="L172" s="43">
        <v>2834.8847016599998</v>
      </c>
      <c r="M172" s="43">
        <v>180.72726334999999</v>
      </c>
      <c r="N172" s="43">
        <f t="shared" ref="N172" si="952">SUM(O172:P172)</f>
        <v>29555.751376010001</v>
      </c>
      <c r="O172" s="43">
        <v>17481.910735680001</v>
      </c>
      <c r="P172" s="43">
        <f t="shared" ref="P172" si="953">SUM(Q172:S172)</f>
        <v>12073.84064033</v>
      </c>
      <c r="Q172" s="43">
        <v>9342.9428382900005</v>
      </c>
      <c r="R172" s="43">
        <v>2493.43731867</v>
      </c>
      <c r="S172" s="43">
        <v>237.46048336999999</v>
      </c>
      <c r="T172" s="43"/>
      <c r="U172" s="43"/>
      <c r="V172" s="43"/>
      <c r="W172" s="43"/>
      <c r="X172" s="43"/>
      <c r="Y172" s="43"/>
    </row>
    <row r="173" spans="1:25">
      <c r="A173" s="13">
        <v>45474</v>
      </c>
      <c r="B173" s="43">
        <v>81031.963749790011</v>
      </c>
      <c r="C173" s="43">
        <f t="shared" ref="C173" si="954">I173+O173</f>
        <v>50785.812647860002</v>
      </c>
      <c r="D173" s="43">
        <f t="shared" ref="D173" si="955">J173+P173</f>
        <v>30246.151101930001</v>
      </c>
      <c r="E173" s="43">
        <f t="shared" ref="E173" si="956">K173+Q173</f>
        <v>22168.816628420002</v>
      </c>
      <c r="F173" s="43">
        <f t="shared" ref="F173" si="957">L173+R173</f>
        <v>7638.3724683599994</v>
      </c>
      <c r="G173" s="43">
        <f t="shared" ref="G173" si="958">M173+S173</f>
        <v>438.96200514999998</v>
      </c>
      <c r="H173" s="43">
        <f t="shared" ref="H173" si="959">SUM(I173:J173)</f>
        <v>51137.265914980002</v>
      </c>
      <c r="I173" s="43">
        <v>33078.052925969998</v>
      </c>
      <c r="J173" s="43">
        <f t="shared" ref="J173" si="960">SUM(K173:M173)</f>
        <v>18059.21298901</v>
      </c>
      <c r="K173" s="43">
        <v>13387.296493350001</v>
      </c>
      <c r="L173" s="43">
        <v>4483.1954822799999</v>
      </c>
      <c r="M173" s="43">
        <v>188.72101337999999</v>
      </c>
      <c r="N173" s="43">
        <f t="shared" ref="N173" si="961">SUM(O173:P173)</f>
        <v>29894.697834810002</v>
      </c>
      <c r="O173" s="43">
        <v>17707.759721890001</v>
      </c>
      <c r="P173" s="43">
        <f t="shared" ref="P173" si="962">SUM(Q173:S173)</f>
        <v>12186.938112920001</v>
      </c>
      <c r="Q173" s="43">
        <v>8781.5201350700008</v>
      </c>
      <c r="R173" s="43">
        <v>3155.17698608</v>
      </c>
      <c r="S173" s="43">
        <v>250.24099176999999</v>
      </c>
      <c r="T173" s="43"/>
      <c r="U173" s="43"/>
      <c r="V173" s="43"/>
      <c r="W173" s="43"/>
      <c r="X173" s="43"/>
      <c r="Y173" s="43"/>
    </row>
    <row r="174" spans="1:25">
      <c r="A174" s="13">
        <v>45505</v>
      </c>
      <c r="B174" s="43">
        <v>82064.977861930005</v>
      </c>
      <c r="C174" s="43">
        <f t="shared" ref="C174" si="963">I174+O174</f>
        <v>51554.114329590004</v>
      </c>
      <c r="D174" s="43">
        <f t="shared" ref="D174" si="964">J174+P174</f>
        <v>30510.863532339998</v>
      </c>
      <c r="E174" s="43">
        <f t="shared" ref="E174" si="965">K174+Q174</f>
        <v>22369.521234699998</v>
      </c>
      <c r="F174" s="43">
        <f t="shared" ref="F174" si="966">L174+R174</f>
        <v>7693.3305164699996</v>
      </c>
      <c r="G174" s="43">
        <f t="shared" ref="G174" si="967">M174+S174</f>
        <v>448.01178117000006</v>
      </c>
      <c r="H174" s="43">
        <f t="shared" ref="H174" si="968">SUM(I174:J174)</f>
        <v>51833.68538237</v>
      </c>
      <c r="I174" s="43">
        <v>33410.829719690002</v>
      </c>
      <c r="J174" s="43">
        <f t="shared" ref="J174" si="969">SUM(K174:M174)</f>
        <v>18422.855662679998</v>
      </c>
      <c r="K174" s="43">
        <v>13770.03021608</v>
      </c>
      <c r="L174" s="43">
        <v>4461.09785156</v>
      </c>
      <c r="M174" s="43">
        <v>191.72759504000001</v>
      </c>
      <c r="N174" s="43">
        <f t="shared" ref="N174" si="970">SUM(O174:P174)</f>
        <v>30231.292479560001</v>
      </c>
      <c r="O174" s="43">
        <v>18143.284609900002</v>
      </c>
      <c r="P174" s="43">
        <f t="shared" ref="P174" si="971">SUM(Q174:S174)</f>
        <v>12088.007869659999</v>
      </c>
      <c r="Q174" s="43">
        <v>8599.4910186199995</v>
      </c>
      <c r="R174" s="43">
        <v>3232.23266491</v>
      </c>
      <c r="S174" s="43">
        <v>256.28418613000002</v>
      </c>
      <c r="T174" s="43"/>
      <c r="U174" s="43"/>
      <c r="V174" s="43"/>
      <c r="W174" s="43"/>
      <c r="X174" s="43"/>
      <c r="Y174" s="43"/>
    </row>
    <row r="175" spans="1:25">
      <c r="A175" s="13">
        <v>45536</v>
      </c>
      <c r="B175" s="43">
        <v>83507.504644169996</v>
      </c>
      <c r="C175" s="43">
        <f t="shared" ref="C175" si="972">I175+O175</f>
        <v>53069.221774550002</v>
      </c>
      <c r="D175" s="43">
        <f t="shared" ref="D175" si="973">J175+P175</f>
        <v>30438.282869620001</v>
      </c>
      <c r="E175" s="43">
        <f t="shared" ref="E175" si="974">K175+Q175</f>
        <v>22280.46489562</v>
      </c>
      <c r="F175" s="43">
        <f t="shared" ref="F175" si="975">L175+R175</f>
        <v>7706.48996979</v>
      </c>
      <c r="G175" s="43">
        <f t="shared" ref="G175" si="976">M175+S175</f>
        <v>451.32800421000002</v>
      </c>
      <c r="H175" s="43">
        <f t="shared" ref="H175" si="977">SUM(I175:J175)</f>
        <v>52848.273529300001</v>
      </c>
      <c r="I175" s="43">
        <v>34614.417363</v>
      </c>
      <c r="J175" s="43">
        <f t="shared" ref="J175" si="978">SUM(K175:M175)</f>
        <v>18233.8561663</v>
      </c>
      <c r="K175" s="43">
        <v>13657.34810449</v>
      </c>
      <c r="L175" s="43">
        <v>4379.02862783</v>
      </c>
      <c r="M175" s="43">
        <v>197.47943398000001</v>
      </c>
      <c r="N175" s="43">
        <f t="shared" ref="N175" si="979">SUM(O175:P175)</f>
        <v>30659.231114870003</v>
      </c>
      <c r="O175" s="43">
        <v>18454.804411550002</v>
      </c>
      <c r="P175" s="43">
        <f t="shared" ref="P175" si="980">SUM(Q175:S175)</f>
        <v>12204.426703319999</v>
      </c>
      <c r="Q175" s="43">
        <v>8623.1167911299999</v>
      </c>
      <c r="R175" s="43">
        <v>3327.46134196</v>
      </c>
      <c r="S175" s="43">
        <v>253.84857023000001</v>
      </c>
      <c r="T175" s="43"/>
      <c r="U175" s="43"/>
      <c r="V175" s="43"/>
      <c r="W175" s="43"/>
      <c r="X175" s="43"/>
      <c r="Y175" s="43"/>
    </row>
    <row r="176" spans="1:25">
      <c r="A176" s="13">
        <v>45566</v>
      </c>
      <c r="B176" s="43">
        <v>83475.496354899995</v>
      </c>
      <c r="C176" s="43">
        <f t="shared" ref="C176" si="981">I176+O176</f>
        <v>52781.62705363</v>
      </c>
      <c r="D176" s="43">
        <f t="shared" ref="D176" si="982">J176+P176</f>
        <v>30693.869301269999</v>
      </c>
      <c r="E176" s="43">
        <f t="shared" ref="E176" si="983">K176+Q176</f>
        <v>22268.353710390002</v>
      </c>
      <c r="F176" s="43">
        <f t="shared" ref="F176" si="984">L176+R176</f>
        <v>7973.5084441700001</v>
      </c>
      <c r="G176" s="43">
        <f t="shared" ref="G176" si="985">M176+S176</f>
        <v>452.00714671000003</v>
      </c>
      <c r="H176" s="43">
        <f t="shared" ref="H176" si="986">SUM(I176:J176)</f>
        <v>52728.251420749999</v>
      </c>
      <c r="I176" s="43">
        <v>34270.53593736</v>
      </c>
      <c r="J176" s="43">
        <f t="shared" ref="J176" si="987">SUM(K176:M176)</f>
        <v>18457.715483389999</v>
      </c>
      <c r="K176" s="43">
        <v>13656.69178886</v>
      </c>
      <c r="L176" s="43">
        <v>4595.1948791900004</v>
      </c>
      <c r="M176" s="43">
        <v>205.82881534000001</v>
      </c>
      <c r="N176" s="43">
        <f t="shared" ref="N176" si="988">SUM(O176:P176)</f>
        <v>30747.24493415</v>
      </c>
      <c r="O176" s="43">
        <v>18511.091116269999</v>
      </c>
      <c r="P176" s="43">
        <f t="shared" ref="P176" si="989">SUM(Q176:S176)</f>
        <v>12236.15381788</v>
      </c>
      <c r="Q176" s="43">
        <v>8611.6619215299997</v>
      </c>
      <c r="R176" s="43">
        <v>3378.3135649800001</v>
      </c>
      <c r="S176" s="43">
        <v>246.17833137</v>
      </c>
      <c r="T176" s="43"/>
      <c r="U176" s="43"/>
      <c r="V176" s="43"/>
      <c r="W176" s="43"/>
      <c r="X176" s="43"/>
      <c r="Y176" s="43"/>
    </row>
    <row r="177" spans="1:25">
      <c r="A177" s="13">
        <v>45597</v>
      </c>
      <c r="B177" s="43">
        <v>84211.719728819997</v>
      </c>
      <c r="C177" s="43">
        <f t="shared" ref="C177" si="990">I177+O177</f>
        <v>53181.720408349996</v>
      </c>
      <c r="D177" s="43">
        <f t="shared" ref="D177" si="991">J177+P177</f>
        <v>31029.99932047</v>
      </c>
      <c r="E177" s="43">
        <f t="shared" ref="E177" si="992">K177+Q177</f>
        <v>22195.77465413</v>
      </c>
      <c r="F177" s="43">
        <f t="shared" ref="F177" si="993">L177+R177</f>
        <v>8300.5910370300007</v>
      </c>
      <c r="G177" s="43">
        <f t="shared" ref="G177" si="994">M177+S177</f>
        <v>533.63362930999995</v>
      </c>
      <c r="H177" s="43">
        <f t="shared" ref="H177" si="995">SUM(I177:J177)</f>
        <v>53235.880862329999</v>
      </c>
      <c r="I177" s="43">
        <v>34578.790186179998</v>
      </c>
      <c r="J177" s="43">
        <f t="shared" ref="J177" si="996">SUM(K177:M177)</f>
        <v>18657.090676150001</v>
      </c>
      <c r="K177" s="43">
        <v>13765.23195567</v>
      </c>
      <c r="L177" s="43">
        <v>4644.8504235500004</v>
      </c>
      <c r="M177" s="43">
        <v>247.00829693</v>
      </c>
      <c r="N177" s="43">
        <f t="shared" ref="N177" si="997">SUM(O177:P177)</f>
        <v>30975.838866490001</v>
      </c>
      <c r="O177" s="43">
        <v>18602.930222170002</v>
      </c>
      <c r="P177" s="43">
        <f t="shared" ref="P177" si="998">SUM(Q177:S177)</f>
        <v>12372.908644319999</v>
      </c>
      <c r="Q177" s="43">
        <v>8430.5426984599999</v>
      </c>
      <c r="R177" s="43">
        <v>3655.7406134799999</v>
      </c>
      <c r="S177" s="43">
        <v>286.62533237999997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231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263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 hidden="1" outlineLevel="1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 hidden="1" outlineLevel="1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 hidden="1" outlineLevel="1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 hidden="1" outlineLevel="1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 hidden="1" outlineLevel="1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 hidden="1" outlineLevel="1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 hidden="1" outlineLevel="1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 hidden="1" outlineLevel="1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  <row r="170" spans="1:22">
      <c r="A170" s="13">
        <v>45383</v>
      </c>
      <c r="B170" s="128">
        <v>37185.102052290007</v>
      </c>
      <c r="C170" s="128">
        <v>3388.0454403299996</v>
      </c>
      <c r="D170" s="128">
        <v>1320.40983701</v>
      </c>
      <c r="E170" s="128">
        <v>9789.35502877</v>
      </c>
      <c r="F170" s="128">
        <v>2402.4136377999998</v>
      </c>
      <c r="G170" s="128">
        <v>410.21533849000002</v>
      </c>
      <c r="H170" s="128">
        <v>1953.1988960899998</v>
      </c>
      <c r="I170" s="128">
        <v>7321.3536606800008</v>
      </c>
      <c r="J170" s="128">
        <v>1684.0861449700001</v>
      </c>
      <c r="K170" s="128">
        <v>241.61082477000002</v>
      </c>
      <c r="L170" s="128">
        <v>2525.7160182799998</v>
      </c>
      <c r="M170" s="128">
        <v>121.19202322</v>
      </c>
      <c r="N170" s="128">
        <v>2345.0332550200001</v>
      </c>
      <c r="O170" s="128">
        <v>1015.1858708200002</v>
      </c>
      <c r="P170" s="128">
        <v>519.3344738400001</v>
      </c>
      <c r="Q170" s="128">
        <v>248.93337156999996</v>
      </c>
      <c r="R170" s="128">
        <v>1688.2273505600001</v>
      </c>
      <c r="S170" s="128">
        <v>102.53745297</v>
      </c>
      <c r="T170" s="128">
        <v>108.25342709999998</v>
      </c>
      <c r="U170" s="128"/>
      <c r="V170" s="128"/>
    </row>
    <row r="171" spans="1:22">
      <c r="A171" s="13">
        <v>45413</v>
      </c>
      <c r="B171" s="128">
        <v>37556.364945080008</v>
      </c>
      <c r="C171" s="128">
        <v>3725.2210674099997</v>
      </c>
      <c r="D171" s="128">
        <v>1172.60605639</v>
      </c>
      <c r="E171" s="128">
        <v>9776.7353453700016</v>
      </c>
      <c r="F171" s="128">
        <v>2165.4177791900001</v>
      </c>
      <c r="G171" s="128">
        <v>428.58655206999998</v>
      </c>
      <c r="H171" s="128">
        <v>1882.78340282</v>
      </c>
      <c r="I171" s="128">
        <v>7303.8739176800009</v>
      </c>
      <c r="J171" s="128">
        <v>1707.8632608299999</v>
      </c>
      <c r="K171" s="128">
        <v>273.13279544</v>
      </c>
      <c r="L171" s="128">
        <v>3041.9343413800002</v>
      </c>
      <c r="M171" s="128">
        <v>126.86631929000001</v>
      </c>
      <c r="N171" s="128">
        <v>2251.6526878599993</v>
      </c>
      <c r="O171" s="128">
        <v>1005.3689214000001</v>
      </c>
      <c r="P171" s="128">
        <v>597.53152505000003</v>
      </c>
      <c r="Q171" s="128">
        <v>228.37464946</v>
      </c>
      <c r="R171" s="128">
        <v>1654.9217933999998</v>
      </c>
      <c r="S171" s="128">
        <v>109.13166736000001</v>
      </c>
      <c r="T171" s="128">
        <v>104.36286267999999</v>
      </c>
      <c r="U171" s="128"/>
      <c r="V171" s="128"/>
    </row>
    <row r="172" spans="1:22">
      <c r="A172" s="13">
        <v>45444</v>
      </c>
      <c r="B172" s="128">
        <v>39594.787965629992</v>
      </c>
      <c r="C172" s="128">
        <v>3573.4254556699998</v>
      </c>
      <c r="D172" s="128">
        <v>820.5305558</v>
      </c>
      <c r="E172" s="128">
        <v>10788.024216479997</v>
      </c>
      <c r="F172" s="128">
        <v>2364.9159045599999</v>
      </c>
      <c r="G172" s="128">
        <v>456.44219833000005</v>
      </c>
      <c r="H172" s="128">
        <v>2183.1214419199996</v>
      </c>
      <c r="I172" s="128">
        <v>8083.7215911499989</v>
      </c>
      <c r="J172" s="128">
        <v>1780.0494964300001</v>
      </c>
      <c r="K172" s="128">
        <v>304.51645264000001</v>
      </c>
      <c r="L172" s="128">
        <v>3036.4232584199999</v>
      </c>
      <c r="M172" s="128">
        <v>128.62640979000003</v>
      </c>
      <c r="N172" s="128">
        <v>2299.1529684900001</v>
      </c>
      <c r="O172" s="128">
        <v>981.18483713000001</v>
      </c>
      <c r="P172" s="128">
        <v>730.9980982699999</v>
      </c>
      <c r="Q172" s="128">
        <v>183.77454059000002</v>
      </c>
      <c r="R172" s="128">
        <v>1667.82848382</v>
      </c>
      <c r="S172" s="128">
        <v>105.33282950999998</v>
      </c>
      <c r="T172" s="128">
        <v>106.71922663000001</v>
      </c>
      <c r="U172" s="128"/>
      <c r="V172" s="128"/>
    </row>
    <row r="173" spans="1:22">
      <c r="A173" s="13">
        <v>45474</v>
      </c>
      <c r="B173" s="128">
        <v>40161.961533029993</v>
      </c>
      <c r="C173" s="128">
        <v>4137.42523721</v>
      </c>
      <c r="D173" s="128">
        <v>1372.5748916599998</v>
      </c>
      <c r="E173" s="128">
        <v>11814.269204599999</v>
      </c>
      <c r="F173" s="128">
        <v>2074.72755431</v>
      </c>
      <c r="G173" s="128">
        <v>527.51576965000004</v>
      </c>
      <c r="H173" s="128">
        <v>1991.32189705</v>
      </c>
      <c r="I173" s="128">
        <v>7116.6432416599991</v>
      </c>
      <c r="J173" s="128">
        <v>1681.22196173</v>
      </c>
      <c r="K173" s="128">
        <v>352.06941344000001</v>
      </c>
      <c r="L173" s="128">
        <v>2982.0113855600002</v>
      </c>
      <c r="M173" s="128">
        <v>117.73936396000001</v>
      </c>
      <c r="N173" s="128">
        <v>2207.43549373</v>
      </c>
      <c r="O173" s="128">
        <v>997.96969542999989</v>
      </c>
      <c r="P173" s="128">
        <v>762.39878234000003</v>
      </c>
      <c r="Q173" s="128">
        <v>183.67665360000001</v>
      </c>
      <c r="R173" s="128">
        <v>1613.5059521200003</v>
      </c>
      <c r="S173" s="128">
        <v>118.09592986</v>
      </c>
      <c r="T173" s="128">
        <v>111.35910512000001</v>
      </c>
      <c r="U173" s="128"/>
      <c r="V173" s="128"/>
    </row>
    <row r="174" spans="1:22">
      <c r="A174" s="13">
        <v>45505</v>
      </c>
      <c r="B174" s="128">
        <v>40868.657765509997</v>
      </c>
      <c r="C174" s="128">
        <v>4212.29948668</v>
      </c>
      <c r="D174" s="128">
        <v>892.16286403000004</v>
      </c>
      <c r="E174" s="128">
        <v>12526.990753140002</v>
      </c>
      <c r="F174" s="128">
        <v>1958.2929008100002</v>
      </c>
      <c r="G174" s="128">
        <v>502.69869261000002</v>
      </c>
      <c r="H174" s="128">
        <v>2062.47892473</v>
      </c>
      <c r="I174" s="128">
        <v>7384.0373267500008</v>
      </c>
      <c r="J174" s="128">
        <v>1632.5800830500002</v>
      </c>
      <c r="K174" s="128">
        <v>432.09137281999995</v>
      </c>
      <c r="L174" s="128">
        <v>2973.1873424200003</v>
      </c>
      <c r="M174" s="128">
        <v>104.48793961999998</v>
      </c>
      <c r="N174" s="128">
        <v>2367.0100444300001</v>
      </c>
      <c r="O174" s="128">
        <v>1075.84180932</v>
      </c>
      <c r="P174" s="128">
        <v>619.21857170999999</v>
      </c>
      <c r="Q174" s="128">
        <v>263.13389188000002</v>
      </c>
      <c r="R174" s="128">
        <v>1612.2013390699999</v>
      </c>
      <c r="S174" s="128">
        <v>127.54146597</v>
      </c>
      <c r="T174" s="128">
        <v>122.40295646999999</v>
      </c>
      <c r="U174" s="128"/>
      <c r="V174" s="128"/>
    </row>
    <row r="175" spans="1:22">
      <c r="A175" s="13">
        <v>45536</v>
      </c>
      <c r="B175" s="128">
        <v>38120.559492889995</v>
      </c>
      <c r="C175" s="128">
        <v>4183.6855518500006</v>
      </c>
      <c r="D175" s="128">
        <v>956.21632942999997</v>
      </c>
      <c r="E175" s="128">
        <v>10792.01831254</v>
      </c>
      <c r="F175" s="128">
        <v>2115.0141798899999</v>
      </c>
      <c r="G175" s="128">
        <v>548.63612136000006</v>
      </c>
      <c r="H175" s="128">
        <v>2143.9992889700002</v>
      </c>
      <c r="I175" s="128">
        <v>6684.2032004300008</v>
      </c>
      <c r="J175" s="128">
        <v>1671.17358949</v>
      </c>
      <c r="K175" s="128">
        <v>338.21862654999995</v>
      </c>
      <c r="L175" s="128">
        <v>2532.3832307500002</v>
      </c>
      <c r="M175" s="128">
        <v>136.30569697999999</v>
      </c>
      <c r="N175" s="128">
        <v>2388.3420714800004</v>
      </c>
      <c r="O175" s="128">
        <v>972.73026523999999</v>
      </c>
      <c r="P175" s="128">
        <v>558.98605139999995</v>
      </c>
      <c r="Q175" s="128">
        <v>321.07996783000004</v>
      </c>
      <c r="R175" s="128">
        <v>1539.2893844600003</v>
      </c>
      <c r="S175" s="128">
        <v>111.08230612999999</v>
      </c>
      <c r="T175" s="128">
        <v>127.19531811</v>
      </c>
      <c r="U175" s="128"/>
      <c r="V175" s="128"/>
    </row>
    <row r="176" spans="1:22">
      <c r="A176" s="13">
        <v>45566</v>
      </c>
      <c r="B176" s="128">
        <v>36658.31528214</v>
      </c>
      <c r="C176" s="128">
        <v>4385.7719318199997</v>
      </c>
      <c r="D176" s="128">
        <v>1080.70905907</v>
      </c>
      <c r="E176" s="128">
        <v>8935.4382866300002</v>
      </c>
      <c r="F176" s="128">
        <v>2081.1639912999999</v>
      </c>
      <c r="G176" s="128">
        <v>806.49176355999998</v>
      </c>
      <c r="H176" s="128">
        <v>2039.9548856899999</v>
      </c>
      <c r="I176" s="128">
        <v>6842.0436799299987</v>
      </c>
      <c r="J176" s="128">
        <v>1551.58036152</v>
      </c>
      <c r="K176" s="128">
        <v>336.34002803999999</v>
      </c>
      <c r="L176" s="128">
        <v>2435.0448514700001</v>
      </c>
      <c r="M176" s="128">
        <v>31.131686599999991</v>
      </c>
      <c r="N176" s="128">
        <v>2281.4062902100004</v>
      </c>
      <c r="O176" s="128">
        <v>1145.46041302</v>
      </c>
      <c r="P176" s="128">
        <v>587.83430242999998</v>
      </c>
      <c r="Q176" s="128">
        <v>322.86226993999992</v>
      </c>
      <c r="R176" s="128">
        <v>1530.5426167499998</v>
      </c>
      <c r="S176" s="128">
        <v>122.16478612000002</v>
      </c>
      <c r="T176" s="128">
        <v>142.37407804</v>
      </c>
      <c r="U176" s="128"/>
      <c r="V176" s="128"/>
    </row>
    <row r="177" spans="1:22">
      <c r="A177" s="13">
        <v>45597</v>
      </c>
      <c r="B177" s="128">
        <v>36612.520807559995</v>
      </c>
      <c r="C177" s="128">
        <v>4625.4683191900003</v>
      </c>
      <c r="D177" s="128">
        <v>1232.0287943800001</v>
      </c>
      <c r="E177" s="128">
        <v>8147.2647769099985</v>
      </c>
      <c r="F177" s="128">
        <v>2289.6743331400003</v>
      </c>
      <c r="G177" s="128">
        <v>625.59385684000006</v>
      </c>
      <c r="H177" s="128">
        <v>2208.20957877</v>
      </c>
      <c r="I177" s="128">
        <v>6732.7995204699992</v>
      </c>
      <c r="J177" s="128">
        <v>1477.38142137</v>
      </c>
      <c r="K177" s="128">
        <v>333.51895202999998</v>
      </c>
      <c r="L177" s="128">
        <v>2728.0122036500002</v>
      </c>
      <c r="M177" s="128">
        <v>18.124621779999998</v>
      </c>
      <c r="N177" s="128">
        <v>2297.7089889500003</v>
      </c>
      <c r="O177" s="128">
        <v>1054.91599761</v>
      </c>
      <c r="P177" s="128">
        <v>596.31484831</v>
      </c>
      <c r="Q177" s="128">
        <v>340.46961099000004</v>
      </c>
      <c r="R177" s="128">
        <v>1632.5811013500002</v>
      </c>
      <c r="S177" s="128">
        <v>117.25377444000002</v>
      </c>
      <c r="T177" s="128">
        <v>155.20010737999999</v>
      </c>
      <c r="U177" s="128"/>
      <c r="V177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271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271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hidden="1" outlineLevel="1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 hidden="1" outlineLevel="1" collapsed="1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271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 hidden="1" outlineLevel="1" collapsed="1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 hidden="1" outlineLevel="1" collapsed="1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 hidden="1" outlineLevel="1" collapsed="1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 hidden="1" outlineLevel="1" collapsed="1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 hidden="1" outlineLevel="1" collapsed="1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 hidden="1" outlineLevel="1" collapsed="1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 collapsed="1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  <row r="170" spans="1:31" ht="13.8">
      <c r="A170" s="13">
        <v>45383</v>
      </c>
      <c r="B170" s="45">
        <v>18.6662</v>
      </c>
      <c r="C170" s="45">
        <v>19.064399999999999</v>
      </c>
      <c r="D170" s="45">
        <v>18.590199999999999</v>
      </c>
      <c r="E170" s="45">
        <v>17.396999999999998</v>
      </c>
      <c r="F170" s="45">
        <v>20.738800000000001</v>
      </c>
      <c r="G170" s="45">
        <v>10.4931</v>
      </c>
      <c r="H170" s="45">
        <v>20.5319</v>
      </c>
      <c r="I170" s="45">
        <v>19.064399999999999</v>
      </c>
      <c r="J170" s="45">
        <v>20.863499999999998</v>
      </c>
      <c r="K170" s="45">
        <v>19.9527</v>
      </c>
      <c r="L170" s="45">
        <v>22.159300000000002</v>
      </c>
      <c r="M170" s="45">
        <v>14.8611</v>
      </c>
      <c r="N170" s="45">
        <v>6.2050999999999998</v>
      </c>
      <c r="O170" s="45">
        <v>0</v>
      </c>
      <c r="P170" s="45">
        <v>6.2050999999999998</v>
      </c>
      <c r="Q170" s="45">
        <v>6.2514000000000003</v>
      </c>
      <c r="R170" s="45">
        <v>6.2793999999999999</v>
      </c>
      <c r="S170" s="45">
        <v>5.7558999999999996</v>
      </c>
      <c r="T170" s="45">
        <v>6.0359999999999996</v>
      </c>
      <c r="U170" s="45">
        <v>0</v>
      </c>
      <c r="V170" s="45">
        <v>6.0359999999999996</v>
      </c>
      <c r="W170" s="45">
        <v>5.8773</v>
      </c>
      <c r="X170" s="45">
        <v>6.2187999999999999</v>
      </c>
      <c r="Y170" s="45">
        <v>8.4644999999999992</v>
      </c>
      <c r="Z170" s="45">
        <v>6.4306999999999999</v>
      </c>
      <c r="AA170" s="45">
        <v>0</v>
      </c>
      <c r="AB170" s="45">
        <v>6.4306999999999999</v>
      </c>
      <c r="AC170" s="45">
        <v>6.9024000000000001</v>
      </c>
      <c r="AD170" s="45">
        <v>6.3669000000000002</v>
      </c>
      <c r="AE170" s="45">
        <v>5.2901999999999996</v>
      </c>
    </row>
    <row r="171" spans="1:31" ht="13.8">
      <c r="A171" s="13">
        <v>45413</v>
      </c>
      <c r="B171" s="45">
        <v>16.284600000000001</v>
      </c>
      <c r="C171" s="45">
        <v>18.239599999999999</v>
      </c>
      <c r="D171" s="45">
        <v>15.66</v>
      </c>
      <c r="E171" s="45">
        <v>15.1593</v>
      </c>
      <c r="F171" s="45">
        <v>17.4483</v>
      </c>
      <c r="G171" s="45">
        <v>5.4455999999999998</v>
      </c>
      <c r="H171" s="45">
        <v>17.560500000000001</v>
      </c>
      <c r="I171" s="45">
        <v>18.239599999999999</v>
      </c>
      <c r="J171" s="45">
        <v>17.3063</v>
      </c>
      <c r="K171" s="45">
        <v>16.563800000000001</v>
      </c>
      <c r="L171" s="45">
        <v>19.0763</v>
      </c>
      <c r="M171" s="45">
        <v>17</v>
      </c>
      <c r="N171" s="45">
        <v>6.0518000000000001</v>
      </c>
      <c r="O171" s="45">
        <v>0</v>
      </c>
      <c r="P171" s="45">
        <v>6.0518000000000001</v>
      </c>
      <c r="Q171" s="45">
        <v>5.9931000000000001</v>
      </c>
      <c r="R171" s="45">
        <v>6.5377000000000001</v>
      </c>
      <c r="S171" s="45">
        <v>5.2713000000000001</v>
      </c>
      <c r="T171" s="45">
        <v>5.9977</v>
      </c>
      <c r="U171" s="45">
        <v>0</v>
      </c>
      <c r="V171" s="45">
        <v>5.9977</v>
      </c>
      <c r="W171" s="45">
        <v>5.7041000000000004</v>
      </c>
      <c r="X171" s="45">
        <v>6.6257000000000001</v>
      </c>
      <c r="Y171" s="45">
        <v>6.1691000000000003</v>
      </c>
      <c r="Z171" s="45">
        <v>6.0735999999999999</v>
      </c>
      <c r="AA171" s="45">
        <v>0</v>
      </c>
      <c r="AB171" s="45">
        <v>6.0735999999999999</v>
      </c>
      <c r="AC171" s="45">
        <v>6.1220999999999997</v>
      </c>
      <c r="AD171" s="45">
        <v>6.4901999999999997</v>
      </c>
      <c r="AE171" s="45">
        <v>5.2500999999999998</v>
      </c>
    </row>
    <row r="172" spans="1:31" ht="13.8">
      <c r="A172" s="13">
        <v>45444</v>
      </c>
      <c r="B172" s="45">
        <v>16.0107</v>
      </c>
      <c r="C172" s="45">
        <v>18.4071</v>
      </c>
      <c r="D172" s="45">
        <v>15.1912</v>
      </c>
      <c r="E172" s="45">
        <v>15.860799999999999</v>
      </c>
      <c r="F172" s="45">
        <v>14.552300000000001</v>
      </c>
      <c r="G172" s="45">
        <v>6.5255999999999998</v>
      </c>
      <c r="H172" s="45">
        <v>18.254100000000001</v>
      </c>
      <c r="I172" s="45">
        <v>18.4071</v>
      </c>
      <c r="J172" s="45">
        <v>18.1845</v>
      </c>
      <c r="K172" s="45">
        <v>17.692699999999999</v>
      </c>
      <c r="L172" s="45">
        <v>19.132000000000001</v>
      </c>
      <c r="M172" s="45">
        <v>17</v>
      </c>
      <c r="N172" s="45">
        <v>6.1024000000000003</v>
      </c>
      <c r="O172" s="45">
        <v>0</v>
      </c>
      <c r="P172" s="45">
        <v>6.1024000000000003</v>
      </c>
      <c r="Q172" s="45">
        <v>6.4649000000000001</v>
      </c>
      <c r="R172" s="45">
        <v>5.923</v>
      </c>
      <c r="S172" s="45">
        <v>5.4088000000000003</v>
      </c>
      <c r="T172" s="45">
        <v>5.8814000000000002</v>
      </c>
      <c r="U172" s="45">
        <v>0</v>
      </c>
      <c r="V172" s="45">
        <v>5.8814000000000002</v>
      </c>
      <c r="W172" s="45">
        <v>5.7976000000000001</v>
      </c>
      <c r="X172" s="45">
        <v>5.9043000000000001</v>
      </c>
      <c r="Y172" s="45">
        <v>0</v>
      </c>
      <c r="Z172" s="45">
        <v>6.2759</v>
      </c>
      <c r="AA172" s="45">
        <v>0</v>
      </c>
      <c r="AB172" s="45">
        <v>6.2759</v>
      </c>
      <c r="AC172" s="45">
        <v>6.6794000000000002</v>
      </c>
      <c r="AD172" s="45">
        <v>5.9542000000000002</v>
      </c>
      <c r="AE172" s="45">
        <v>5.4088000000000003</v>
      </c>
    </row>
    <row r="173" spans="1:31" ht="13.8">
      <c r="A173" s="13">
        <v>45474</v>
      </c>
      <c r="B173" s="45">
        <v>16.236000000000001</v>
      </c>
      <c r="C173" s="45">
        <v>18.154699999999998</v>
      </c>
      <c r="D173" s="45">
        <v>15.8712</v>
      </c>
      <c r="E173" s="45">
        <v>15.686400000000001</v>
      </c>
      <c r="F173" s="45">
        <v>18.434100000000001</v>
      </c>
      <c r="G173" s="45">
        <v>4.6612</v>
      </c>
      <c r="H173" s="45">
        <v>19.153600000000001</v>
      </c>
      <c r="I173" s="45">
        <v>18.154699999999998</v>
      </c>
      <c r="J173" s="45">
        <v>19.406099999999999</v>
      </c>
      <c r="K173" s="45">
        <v>18.728999999999999</v>
      </c>
      <c r="L173" s="45">
        <v>19.897200000000002</v>
      </c>
      <c r="M173" s="45">
        <v>16.319299999999998</v>
      </c>
      <c r="N173" s="45">
        <v>5.1393000000000004</v>
      </c>
      <c r="O173" s="45">
        <v>0</v>
      </c>
      <c r="P173" s="45">
        <v>5.1393000000000004</v>
      </c>
      <c r="Q173" s="45">
        <v>5.5750999999999999</v>
      </c>
      <c r="R173" s="45">
        <v>5.7925000000000004</v>
      </c>
      <c r="S173" s="45">
        <v>4.4255000000000004</v>
      </c>
      <c r="T173" s="45">
        <v>4.5990000000000002</v>
      </c>
      <c r="U173" s="45">
        <v>0</v>
      </c>
      <c r="V173" s="45">
        <v>4.5990000000000002</v>
      </c>
      <c r="W173" s="45">
        <v>5.5381999999999998</v>
      </c>
      <c r="X173" s="45">
        <v>5.9969000000000001</v>
      </c>
      <c r="Y173" s="45">
        <v>4.3613999999999997</v>
      </c>
      <c r="Z173" s="45">
        <v>5.6285999999999996</v>
      </c>
      <c r="AA173" s="45">
        <v>0</v>
      </c>
      <c r="AB173" s="45">
        <v>5.6285999999999996</v>
      </c>
      <c r="AC173" s="45">
        <v>5.5811999999999999</v>
      </c>
      <c r="AD173" s="45">
        <v>5.7565999999999997</v>
      </c>
      <c r="AE173" s="45">
        <v>5.3650000000000002</v>
      </c>
    </row>
    <row r="174" spans="1:31" ht="13.8">
      <c r="A174" s="13">
        <v>45505</v>
      </c>
      <c r="B174" s="45">
        <v>14.7508</v>
      </c>
      <c r="C174" s="45">
        <v>17.822299999999998</v>
      </c>
      <c r="D174" s="45">
        <v>13.700799999999999</v>
      </c>
      <c r="E174" s="45">
        <v>15.786899999999999</v>
      </c>
      <c r="F174" s="45">
        <v>10.8484</v>
      </c>
      <c r="G174" s="45">
        <v>12.3598</v>
      </c>
      <c r="H174" s="45">
        <v>17.7377</v>
      </c>
      <c r="I174" s="45">
        <v>17.822299999999998</v>
      </c>
      <c r="J174" s="45">
        <v>17.6934</v>
      </c>
      <c r="K174" s="45">
        <v>17.2102</v>
      </c>
      <c r="L174" s="45">
        <v>19.756799999999998</v>
      </c>
      <c r="M174" s="45">
        <v>14.392300000000001</v>
      </c>
      <c r="N174" s="45">
        <v>6.1806000000000001</v>
      </c>
      <c r="O174" s="45">
        <v>0</v>
      </c>
      <c r="P174" s="45">
        <v>6.1806000000000001</v>
      </c>
      <c r="Q174" s="45">
        <v>6.5365000000000002</v>
      </c>
      <c r="R174" s="45">
        <v>6.0903</v>
      </c>
      <c r="S174" s="45">
        <v>5.5427999999999997</v>
      </c>
      <c r="T174" s="45">
        <v>6.6673</v>
      </c>
      <c r="U174" s="45">
        <v>0</v>
      </c>
      <c r="V174" s="45">
        <v>6.6673</v>
      </c>
      <c r="W174" s="45">
        <v>7.7729999999999997</v>
      </c>
      <c r="X174" s="45">
        <v>5.6790000000000003</v>
      </c>
      <c r="Y174" s="45">
        <v>0</v>
      </c>
      <c r="Z174" s="45">
        <v>6.0580999999999996</v>
      </c>
      <c r="AA174" s="45">
        <v>0</v>
      </c>
      <c r="AB174" s="45">
        <v>6.0580999999999996</v>
      </c>
      <c r="AC174" s="45">
        <v>5.5949</v>
      </c>
      <c r="AD174" s="45">
        <v>6.1565000000000003</v>
      </c>
      <c r="AE174" s="45">
        <v>5.5427999999999997</v>
      </c>
    </row>
    <row r="175" spans="1:31" ht="13.8">
      <c r="A175" s="13">
        <v>45536</v>
      </c>
      <c r="B175" s="45">
        <v>14.6623</v>
      </c>
      <c r="C175" s="45">
        <v>17.104800000000001</v>
      </c>
      <c r="D175" s="45">
        <v>13.7636</v>
      </c>
      <c r="E175" s="45">
        <v>14.268599999999999</v>
      </c>
      <c r="F175" s="45">
        <v>12.9398</v>
      </c>
      <c r="G175" s="45">
        <v>6.1980000000000004</v>
      </c>
      <c r="H175" s="45">
        <v>17.0107</v>
      </c>
      <c r="I175" s="45">
        <v>17.104800000000001</v>
      </c>
      <c r="J175" s="45">
        <v>16.9621</v>
      </c>
      <c r="K175" s="45">
        <v>16.3033</v>
      </c>
      <c r="L175" s="45">
        <v>19.564499999999999</v>
      </c>
      <c r="M175" s="45">
        <v>20.227599999999999</v>
      </c>
      <c r="N175" s="45">
        <v>5.8144999999999998</v>
      </c>
      <c r="O175" s="45">
        <v>0</v>
      </c>
      <c r="P175" s="45">
        <v>5.8144999999999998</v>
      </c>
      <c r="Q175" s="45">
        <v>5.9401999999999999</v>
      </c>
      <c r="R175" s="45">
        <v>5.7561999999999998</v>
      </c>
      <c r="S175" s="45">
        <v>5.2114000000000003</v>
      </c>
      <c r="T175" s="45">
        <v>6.8263999999999996</v>
      </c>
      <c r="U175" s="45">
        <v>0</v>
      </c>
      <c r="V175" s="45">
        <v>6.8263999999999996</v>
      </c>
      <c r="W175" s="45">
        <v>6.2873999999999999</v>
      </c>
      <c r="X175" s="45">
        <v>8.0599000000000007</v>
      </c>
      <c r="Y175" s="45">
        <v>6.2754000000000003</v>
      </c>
      <c r="Z175" s="45">
        <v>5.3140999999999998</v>
      </c>
      <c r="AA175" s="45">
        <v>0</v>
      </c>
      <c r="AB175" s="45">
        <v>5.3140999999999998</v>
      </c>
      <c r="AC175" s="45">
        <v>5.6287000000000003</v>
      </c>
      <c r="AD175" s="45">
        <v>5.1086</v>
      </c>
      <c r="AE175" s="45">
        <v>5.1921999999999997</v>
      </c>
    </row>
    <row r="176" spans="1:31" ht="13.8">
      <c r="A176" s="13">
        <v>45566</v>
      </c>
      <c r="B176" s="45">
        <v>17.119</v>
      </c>
      <c r="C176" s="45">
        <v>17.2</v>
      </c>
      <c r="D176" s="45">
        <v>17.0989</v>
      </c>
      <c r="E176" s="45">
        <v>16.45</v>
      </c>
      <c r="F176" s="45">
        <v>18.639399999999998</v>
      </c>
      <c r="G176" s="45">
        <v>8.9305000000000003</v>
      </c>
      <c r="H176" s="45">
        <v>18.310600000000001</v>
      </c>
      <c r="I176" s="45">
        <v>17.2</v>
      </c>
      <c r="J176" s="45">
        <v>18.624199999999998</v>
      </c>
      <c r="K176" s="45">
        <v>17.513999999999999</v>
      </c>
      <c r="L176" s="45">
        <v>20.279399999999999</v>
      </c>
      <c r="M176" s="45">
        <v>14.7768</v>
      </c>
      <c r="N176" s="45">
        <v>6.0970000000000004</v>
      </c>
      <c r="O176" s="45">
        <v>0</v>
      </c>
      <c r="P176" s="45">
        <v>6.0970000000000004</v>
      </c>
      <c r="Q176" s="45">
        <v>6.1016000000000004</v>
      </c>
      <c r="R176" s="45">
        <v>6.4690000000000003</v>
      </c>
      <c r="S176" s="45">
        <v>5.2187000000000001</v>
      </c>
      <c r="T176" s="45">
        <v>5.8952</v>
      </c>
      <c r="U176" s="45">
        <v>0</v>
      </c>
      <c r="V176" s="45">
        <v>5.8952</v>
      </c>
      <c r="W176" s="45">
        <v>5.0671999999999997</v>
      </c>
      <c r="X176" s="45">
        <v>8.3520000000000003</v>
      </c>
      <c r="Y176" s="45">
        <v>6.2754000000000003</v>
      </c>
      <c r="Z176" s="45">
        <v>6.1132999999999997</v>
      </c>
      <c r="AA176" s="45">
        <v>0</v>
      </c>
      <c r="AB176" s="45">
        <v>6.1132999999999997</v>
      </c>
      <c r="AC176" s="45">
        <v>6.2579000000000002</v>
      </c>
      <c r="AD176" s="45">
        <v>6.3788999999999998</v>
      </c>
      <c r="AE176" s="45">
        <v>5.2130000000000001</v>
      </c>
    </row>
    <row r="177" spans="1:31" ht="13.8">
      <c r="A177" s="13">
        <v>45597</v>
      </c>
      <c r="B177" s="45">
        <v>13.5082</v>
      </c>
      <c r="C177" s="45">
        <v>17.113399999999999</v>
      </c>
      <c r="D177" s="45">
        <v>12.579700000000001</v>
      </c>
      <c r="E177" s="45">
        <v>11.4124</v>
      </c>
      <c r="F177" s="45">
        <v>14.3956</v>
      </c>
      <c r="G177" s="45">
        <v>16.8323</v>
      </c>
      <c r="H177" s="45">
        <v>16.666899999999998</v>
      </c>
      <c r="I177" s="45">
        <v>17.113399999999999</v>
      </c>
      <c r="J177" s="45">
        <v>16.494</v>
      </c>
      <c r="K177" s="45">
        <v>15.650499999999999</v>
      </c>
      <c r="L177" s="45">
        <v>17.625</v>
      </c>
      <c r="M177" s="45">
        <v>17.419799999999999</v>
      </c>
      <c r="N177" s="45">
        <v>4.7882999999999996</v>
      </c>
      <c r="O177" s="45">
        <v>0</v>
      </c>
      <c r="P177" s="45">
        <v>4.7882999999999996</v>
      </c>
      <c r="Q177" s="45">
        <v>4.5130999999999997</v>
      </c>
      <c r="R177" s="45">
        <v>5.4292999999999996</v>
      </c>
      <c r="S177" s="45">
        <v>4.9287999999999998</v>
      </c>
      <c r="T177" s="45">
        <v>5.476</v>
      </c>
      <c r="U177" s="45">
        <v>0</v>
      </c>
      <c r="V177" s="45">
        <v>5.476</v>
      </c>
      <c r="W177" s="45">
        <v>5.7857000000000003</v>
      </c>
      <c r="X177" s="45">
        <v>5.3951000000000002</v>
      </c>
      <c r="Y177" s="45">
        <v>6.4036</v>
      </c>
      <c r="Z177" s="45">
        <v>4.6974999999999998</v>
      </c>
      <c r="AA177" s="45">
        <v>0</v>
      </c>
      <c r="AB177" s="45">
        <v>4.6974999999999998</v>
      </c>
      <c r="AC177" s="45">
        <v>4.4691000000000001</v>
      </c>
      <c r="AD177" s="45">
        <v>5.4446000000000003</v>
      </c>
      <c r="AE177" s="45">
        <v>4.25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271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271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hidden="1" outlineLevel="1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 hidden="1" outlineLevel="1" collapsed="1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271</v>
      </c>
    </row>
    <row r="159" spans="1:19" hidden="1" outlineLevel="1" collapsed="1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 hidden="1" outlineLevel="1" collapsed="1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 hidden="1" outlineLevel="1" collapsed="1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 hidden="1" outlineLevel="1" collapsed="1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 hidden="1" outlineLevel="1" collapsed="1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 hidden="1" outlineLevel="1" collapsed="1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 collapsed="1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  <row r="170" spans="1:19">
      <c r="A170" s="13">
        <v>45383</v>
      </c>
      <c r="B170" s="45">
        <v>37.5822</v>
      </c>
      <c r="C170" s="45">
        <v>38.153399999999998</v>
      </c>
      <c r="D170" s="45">
        <v>37.536099999999998</v>
      </c>
      <c r="E170" s="45">
        <v>40.047699999999999</v>
      </c>
      <c r="F170" s="45">
        <v>34.499000000000002</v>
      </c>
      <c r="G170" s="45">
        <v>18.236599999999999</v>
      </c>
      <c r="H170" s="45">
        <v>37.700499999999998</v>
      </c>
      <c r="I170" s="45">
        <v>38.167900000000003</v>
      </c>
      <c r="J170" s="45">
        <v>37.662599999999998</v>
      </c>
      <c r="K170" s="45">
        <v>40.047699999999999</v>
      </c>
      <c r="L170" s="45">
        <v>35.021599999999999</v>
      </c>
      <c r="M170" s="45">
        <v>18.3171</v>
      </c>
      <c r="N170" s="45">
        <v>10.2738</v>
      </c>
      <c r="O170" s="45">
        <v>23.893699999999999</v>
      </c>
      <c r="P170" s="45">
        <v>10.0304</v>
      </c>
      <c r="Q170" s="45">
        <v>0</v>
      </c>
      <c r="R170" s="45">
        <v>10.689399999999999</v>
      </c>
      <c r="S170" s="45">
        <v>0</v>
      </c>
    </row>
    <row r="171" spans="1:19">
      <c r="A171" s="13">
        <v>45413</v>
      </c>
      <c r="B171" s="45">
        <v>38.662300000000002</v>
      </c>
      <c r="C171" s="45">
        <v>37.449399999999997</v>
      </c>
      <c r="D171" s="45">
        <v>38.770400000000002</v>
      </c>
      <c r="E171" s="45">
        <v>40.214500000000001</v>
      </c>
      <c r="F171" s="45">
        <v>38.250100000000003</v>
      </c>
      <c r="G171" s="45">
        <v>20.777000000000001</v>
      </c>
      <c r="H171" s="45">
        <v>38.723700000000001</v>
      </c>
      <c r="I171" s="45">
        <v>37.456099999999999</v>
      </c>
      <c r="J171" s="45">
        <v>38.8369</v>
      </c>
      <c r="K171" s="45">
        <v>40.214500000000001</v>
      </c>
      <c r="L171" s="45">
        <v>38.662500000000001</v>
      </c>
      <c r="M171" s="45">
        <v>20.777000000000001</v>
      </c>
      <c r="N171" s="45">
        <v>12.0288</v>
      </c>
      <c r="O171" s="45">
        <v>27.5075</v>
      </c>
      <c r="P171" s="45">
        <v>11.6488</v>
      </c>
      <c r="Q171" s="45">
        <v>0</v>
      </c>
      <c r="R171" s="45">
        <v>11.6488</v>
      </c>
      <c r="S171" s="45">
        <v>0</v>
      </c>
    </row>
    <row r="172" spans="1:19">
      <c r="A172" s="13">
        <v>45444</v>
      </c>
      <c r="B172" s="45">
        <v>38.839199999999998</v>
      </c>
      <c r="C172" s="45">
        <v>39.520499999999998</v>
      </c>
      <c r="D172" s="45">
        <v>38.782400000000003</v>
      </c>
      <c r="E172" s="45">
        <v>39.817700000000002</v>
      </c>
      <c r="F172" s="45">
        <v>36.767600000000002</v>
      </c>
      <c r="G172" s="45">
        <v>25.515599999999999</v>
      </c>
      <c r="H172" s="45">
        <v>38.953899999999997</v>
      </c>
      <c r="I172" s="45">
        <v>39.532600000000002</v>
      </c>
      <c r="J172" s="45">
        <v>38.9054</v>
      </c>
      <c r="K172" s="45">
        <v>39.817700000000002</v>
      </c>
      <c r="L172" s="45">
        <v>37.508000000000003</v>
      </c>
      <c r="M172" s="45">
        <v>25.515599999999999</v>
      </c>
      <c r="N172" s="45">
        <v>9.1181999999999999</v>
      </c>
      <c r="O172" s="45">
        <v>20.6755</v>
      </c>
      <c r="P172" s="45">
        <v>8.9669000000000008</v>
      </c>
      <c r="Q172" s="45">
        <v>0</v>
      </c>
      <c r="R172" s="45">
        <v>8.9669000000000008</v>
      </c>
      <c r="S172" s="45">
        <v>0</v>
      </c>
    </row>
    <row r="173" spans="1:19">
      <c r="A173" s="13">
        <v>45474</v>
      </c>
      <c r="B173" s="45">
        <v>38.057400000000001</v>
      </c>
      <c r="C173" s="45">
        <v>39.78</v>
      </c>
      <c r="D173" s="45">
        <v>37.914200000000001</v>
      </c>
      <c r="E173" s="45">
        <v>39.527700000000003</v>
      </c>
      <c r="F173" s="45">
        <v>35.414099999999998</v>
      </c>
      <c r="G173" s="45">
        <v>21.773599999999998</v>
      </c>
      <c r="H173" s="45">
        <v>38.1066</v>
      </c>
      <c r="I173" s="45">
        <v>39.844099999999997</v>
      </c>
      <c r="J173" s="45">
        <v>37.962200000000003</v>
      </c>
      <c r="K173" s="45">
        <v>39.527700000000003</v>
      </c>
      <c r="L173" s="45">
        <v>35.648299999999999</v>
      </c>
      <c r="M173" s="45">
        <v>21.773599999999998</v>
      </c>
      <c r="N173" s="45">
        <v>8.7563999999999993</v>
      </c>
      <c r="O173" s="45">
        <v>9.9678000000000004</v>
      </c>
      <c r="P173" s="45">
        <v>8.6242999999999999</v>
      </c>
      <c r="Q173" s="45">
        <v>0</v>
      </c>
      <c r="R173" s="45">
        <v>8.6243999999999996</v>
      </c>
      <c r="S173" s="45">
        <v>0</v>
      </c>
    </row>
    <row r="174" spans="1:19">
      <c r="A174" s="13">
        <v>45505</v>
      </c>
      <c r="B174" s="45">
        <v>38.549700000000001</v>
      </c>
      <c r="C174" s="45">
        <v>39.989800000000002</v>
      </c>
      <c r="D174" s="45">
        <v>38.427900000000001</v>
      </c>
      <c r="E174" s="45">
        <v>39.777900000000002</v>
      </c>
      <c r="F174" s="45">
        <v>35.450099999999999</v>
      </c>
      <c r="G174" s="45">
        <v>24.1874</v>
      </c>
      <c r="H174" s="45">
        <v>38.628999999999998</v>
      </c>
      <c r="I174" s="45">
        <v>39.988199999999999</v>
      </c>
      <c r="J174" s="45">
        <v>38.513800000000003</v>
      </c>
      <c r="K174" s="45">
        <v>39.777900000000002</v>
      </c>
      <c r="L174" s="45">
        <v>35.907299999999999</v>
      </c>
      <c r="M174" s="45">
        <v>24.1874</v>
      </c>
      <c r="N174" s="45">
        <v>11.659599999999999</v>
      </c>
      <c r="O174" s="45">
        <v>41.625999999999998</v>
      </c>
      <c r="P174" s="45">
        <v>10.8546</v>
      </c>
      <c r="Q174" s="45">
        <v>0</v>
      </c>
      <c r="R174" s="45">
        <v>10.8546</v>
      </c>
      <c r="S174" s="45">
        <v>0</v>
      </c>
    </row>
    <row r="175" spans="1:19">
      <c r="A175" s="13">
        <v>45536</v>
      </c>
      <c r="B175" s="45">
        <v>38.7438</v>
      </c>
      <c r="C175" s="45">
        <v>39.107799999999997</v>
      </c>
      <c r="D175" s="45">
        <v>38.7117</v>
      </c>
      <c r="E175" s="45">
        <v>39.627699999999997</v>
      </c>
      <c r="F175" s="45">
        <v>38.1051</v>
      </c>
      <c r="G175" s="45">
        <v>23.8202</v>
      </c>
      <c r="H175" s="45">
        <v>38.795900000000003</v>
      </c>
      <c r="I175" s="45">
        <v>39.120800000000003</v>
      </c>
      <c r="J175" s="45">
        <v>38.767200000000003</v>
      </c>
      <c r="K175" s="45">
        <v>39.627699999999997</v>
      </c>
      <c r="L175" s="45">
        <v>38.445500000000003</v>
      </c>
      <c r="M175" s="45">
        <v>23.8202</v>
      </c>
      <c r="N175" s="45">
        <v>9.2850999999999999</v>
      </c>
      <c r="O175" s="45">
        <v>25.5288</v>
      </c>
      <c r="P175" s="45">
        <v>8.5367999999999995</v>
      </c>
      <c r="Q175" s="45">
        <v>0</v>
      </c>
      <c r="R175" s="45">
        <v>8.5367999999999995</v>
      </c>
      <c r="S175" s="45">
        <v>0</v>
      </c>
    </row>
    <row r="176" spans="1:19">
      <c r="A176" s="13">
        <v>45566</v>
      </c>
      <c r="B176" s="45">
        <v>38.188299999999998</v>
      </c>
      <c r="C176" s="45">
        <v>38.793999999999997</v>
      </c>
      <c r="D176" s="45">
        <v>38.137099999999997</v>
      </c>
      <c r="E176" s="45">
        <v>39.806899999999999</v>
      </c>
      <c r="F176" s="45">
        <v>35.247199999999999</v>
      </c>
      <c r="G176" s="45">
        <v>23.136099999999999</v>
      </c>
      <c r="H176" s="45">
        <v>38.264099999999999</v>
      </c>
      <c r="I176" s="45">
        <v>38.795499999999997</v>
      </c>
      <c r="J176" s="45">
        <v>38.219000000000001</v>
      </c>
      <c r="K176" s="45">
        <v>39.806899999999999</v>
      </c>
      <c r="L176" s="45">
        <v>35.622900000000001</v>
      </c>
      <c r="M176" s="45">
        <v>23.136099999999999</v>
      </c>
      <c r="N176" s="45">
        <v>9.1910000000000007</v>
      </c>
      <c r="O176" s="45">
        <v>36.420499999999997</v>
      </c>
      <c r="P176" s="45">
        <v>8.6972000000000005</v>
      </c>
      <c r="Q176" s="45">
        <v>0</v>
      </c>
      <c r="R176" s="45">
        <v>8.6972000000000005</v>
      </c>
      <c r="S176" s="45">
        <v>0</v>
      </c>
    </row>
    <row r="177" spans="1:19">
      <c r="A177" s="13">
        <v>45597</v>
      </c>
      <c r="B177" s="45">
        <v>38.100200000000001</v>
      </c>
      <c r="C177" s="45">
        <v>38.919600000000003</v>
      </c>
      <c r="D177" s="45">
        <v>38.032699999999998</v>
      </c>
      <c r="E177" s="45">
        <v>39.270099999999999</v>
      </c>
      <c r="F177" s="45">
        <v>35.683100000000003</v>
      </c>
      <c r="G177" s="45">
        <v>24.427900000000001</v>
      </c>
      <c r="H177" s="45">
        <v>38.240499999999997</v>
      </c>
      <c r="I177" s="45">
        <v>38.893099999999997</v>
      </c>
      <c r="J177" s="45">
        <v>38.186700000000002</v>
      </c>
      <c r="K177" s="45">
        <v>39.270099999999999</v>
      </c>
      <c r="L177" s="45">
        <v>36.536299999999997</v>
      </c>
      <c r="M177" s="45">
        <v>24.427900000000001</v>
      </c>
      <c r="N177" s="45">
        <v>10.140599999999999</v>
      </c>
      <c r="O177" s="45">
        <v>47.3414</v>
      </c>
      <c r="P177" s="45">
        <v>8.2795000000000005</v>
      </c>
      <c r="Q177" s="45">
        <v>0</v>
      </c>
      <c r="R177" s="45">
        <v>8.2795000000000005</v>
      </c>
      <c r="S177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 hidden="1" outlineLevel="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 hidden="1" outlineLevel="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 hidden="1" outlineLevel="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 hidden="1" outlineLevel="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 hidden="1" outlineLevel="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 hidden="1" outlineLevel="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 hidden="1" outlineLevel="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 hidden="1" outlineLevel="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  <row r="170" spans="1:21">
      <c r="A170" s="13">
        <v>45383</v>
      </c>
      <c r="B170" s="45">
        <v>18.6662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18.666243161481511</v>
      </c>
    </row>
    <row r="171" spans="1:21">
      <c r="A171" s="13">
        <v>45413</v>
      </c>
      <c r="B171" s="45">
        <v>16.284600000000001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16.284590635445806</v>
      </c>
    </row>
    <row r="172" spans="1:21">
      <c r="A172" s="13">
        <v>45444</v>
      </c>
      <c r="B172" s="45">
        <v>16.0107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16.010712445800348</v>
      </c>
    </row>
    <row r="173" spans="1:21">
      <c r="A173" s="13">
        <v>45474</v>
      </c>
      <c r="B173" s="45">
        <v>16.236000000000001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16.236033664249479</v>
      </c>
    </row>
    <row r="174" spans="1:21">
      <c r="A174" s="13">
        <v>45505</v>
      </c>
      <c r="B174" s="45">
        <v>14.7508</v>
      </c>
      <c r="C174" s="45">
        <v>18.651299999999999</v>
      </c>
      <c r="D174" s="45">
        <v>0</v>
      </c>
      <c r="E174" s="45">
        <v>18.651299999999999</v>
      </c>
      <c r="F174" s="45">
        <v>0</v>
      </c>
      <c r="G174" s="45">
        <v>18.651299999999999</v>
      </c>
      <c r="H174" s="45">
        <v>0</v>
      </c>
      <c r="I174" s="45">
        <v>18.651299999999999</v>
      </c>
      <c r="J174" s="45">
        <v>0</v>
      </c>
      <c r="K174" s="45">
        <v>18.651299999999999</v>
      </c>
      <c r="L174" s="45">
        <v>0</v>
      </c>
      <c r="M174" s="45">
        <v>18.651299999999999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14.750831182903045</v>
      </c>
    </row>
    <row r="175" spans="1:21">
      <c r="A175" s="13">
        <v>45536</v>
      </c>
      <c r="B175" s="45">
        <v>14.6623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14.662239209314407</v>
      </c>
    </row>
    <row r="176" spans="1:21">
      <c r="A176" s="13">
        <v>45566</v>
      </c>
      <c r="B176" s="45">
        <v>16.914300000000001</v>
      </c>
      <c r="C176" s="45">
        <v>20.04</v>
      </c>
      <c r="D176" s="45">
        <v>0</v>
      </c>
      <c r="E176" s="45">
        <v>20.04</v>
      </c>
      <c r="F176" s="45">
        <v>0</v>
      </c>
      <c r="G176" s="45">
        <v>20.04</v>
      </c>
      <c r="H176" s="45">
        <v>0</v>
      </c>
      <c r="I176" s="45">
        <v>20.04</v>
      </c>
      <c r="J176" s="45">
        <v>0</v>
      </c>
      <c r="K176" s="45">
        <v>20.04</v>
      </c>
      <c r="L176" s="45">
        <v>0</v>
      </c>
      <c r="M176" s="45">
        <v>20.04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16.913406467049246</v>
      </c>
    </row>
    <row r="177" spans="1:21">
      <c r="A177" s="13">
        <v>45597</v>
      </c>
      <c r="B177" s="45">
        <v>12.820399999999999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12.820351877866342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6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271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271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271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271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271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271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271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271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271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271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271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271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271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271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271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271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271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271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271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271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271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271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271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271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271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271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271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271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271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271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271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271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271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271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271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271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271</v>
      </c>
      <c r="S55" s="45" t="s">
        <v>271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271</v>
      </c>
      <c r="AK55" s="45" t="s">
        <v>271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271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271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271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271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271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271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271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271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271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271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271</v>
      </c>
      <c r="S63" s="45" t="s">
        <v>271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271</v>
      </c>
      <c r="AK63" s="45" t="s">
        <v>271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271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271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271</v>
      </c>
      <c r="S65" s="45" t="s">
        <v>271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271</v>
      </c>
      <c r="AK65" s="45" t="s">
        <v>271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271</v>
      </c>
      <c r="S66" s="45">
        <v>0</v>
      </c>
      <c r="T66" s="45" t="s">
        <v>271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271</v>
      </c>
      <c r="AK66" s="45">
        <v>0</v>
      </c>
      <c r="AL66" s="45" t="s">
        <v>271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271</v>
      </c>
      <c r="S67" s="45" t="s">
        <v>271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271</v>
      </c>
      <c r="AK67" s="45" t="s">
        <v>271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271</v>
      </c>
      <c r="S68" s="45" t="s">
        <v>271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271</v>
      </c>
      <c r="AK68" s="45" t="s">
        <v>271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271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271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271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271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271</v>
      </c>
      <c r="T73" s="45" t="s">
        <v>271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271</v>
      </c>
      <c r="AL73" s="45" t="s">
        <v>271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271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271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271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271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271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271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271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271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271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271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271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271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271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271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271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271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271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271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271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271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271</v>
      </c>
      <c r="T91" s="45" t="s">
        <v>271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271</v>
      </c>
      <c r="AL91" s="45" t="s">
        <v>271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271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271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271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271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271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271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271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271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271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271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271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271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271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271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271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271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271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271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271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271</v>
      </c>
      <c r="S104" s="45">
        <v>0</v>
      </c>
      <c r="T104" s="45" t="s">
        <v>271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271</v>
      </c>
      <c r="AK104" s="45">
        <v>0</v>
      </c>
      <c r="AL104" s="45" t="s">
        <v>271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271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271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271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271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271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271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271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271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271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271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271</v>
      </c>
      <c r="S116" s="45">
        <v>0</v>
      </c>
      <c r="T116" s="45" t="s">
        <v>271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271</v>
      </c>
      <c r="AK116" s="45">
        <v>0</v>
      </c>
      <c r="AL116" s="45" t="s">
        <v>271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271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271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271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271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271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271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271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271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271</v>
      </c>
      <c r="S131" s="45">
        <v>0</v>
      </c>
      <c r="T131" s="45" t="s">
        <v>271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271</v>
      </c>
      <c r="AK131" s="45">
        <v>0</v>
      </c>
      <c r="AL131" s="45" t="s">
        <v>271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271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271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271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271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271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271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271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271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271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271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271</v>
      </c>
      <c r="S140" s="45">
        <v>0</v>
      </c>
      <c r="T140" s="45" t="s">
        <v>271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271</v>
      </c>
      <c r="AK140" s="45">
        <v>0</v>
      </c>
      <c r="AL140" s="45" t="s">
        <v>271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271</v>
      </c>
      <c r="S141" s="45">
        <v>9</v>
      </c>
      <c r="T141" s="45" t="s">
        <v>271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271</v>
      </c>
      <c r="AK141" s="45">
        <v>0</v>
      </c>
      <c r="AL141" s="45" t="s">
        <v>271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271</v>
      </c>
      <c r="S143" s="45">
        <v>0</v>
      </c>
      <c r="T143" s="45" t="s">
        <v>271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271</v>
      </c>
      <c r="AK143" s="45">
        <v>0</v>
      </c>
      <c r="AL143" s="45" t="s">
        <v>271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271</v>
      </c>
      <c r="S144" s="45">
        <v>0</v>
      </c>
      <c r="T144" s="45" t="s">
        <v>271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271</v>
      </c>
      <c r="AK144" s="45">
        <v>0</v>
      </c>
      <c r="AL144" s="45" t="s">
        <v>271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271</v>
      </c>
      <c r="S147" s="45" t="s">
        <v>271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271</v>
      </c>
      <c r="AK147" s="45" t="s">
        <v>271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271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271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271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271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271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271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271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271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271</v>
      </c>
      <c r="S153" s="45">
        <v>9</v>
      </c>
      <c r="T153" s="45" t="s">
        <v>271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271</v>
      </c>
      <c r="AK153" s="45">
        <v>0</v>
      </c>
      <c r="AL153" s="45" t="s">
        <v>271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271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271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271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271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271</v>
      </c>
      <c r="S156" s="45">
        <v>0</v>
      </c>
      <c r="T156" s="45" t="s">
        <v>271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271</v>
      </c>
      <c r="AK156" s="45">
        <v>0</v>
      </c>
      <c r="AL156" s="45" t="s">
        <v>271</v>
      </c>
      <c r="AM156" s="45">
        <v>19.924600000000002</v>
      </c>
    </row>
    <row r="157" spans="1:39" hidden="1" outlineLevel="1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271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271</v>
      </c>
      <c r="AK157" s="45">
        <v>0</v>
      </c>
      <c r="AL157" s="45">
        <v>0</v>
      </c>
      <c r="AM157" s="45">
        <v>21.594799999999999</v>
      </c>
    </row>
    <row r="158" spans="1:39" hidden="1" outlineLevel="1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271</v>
      </c>
      <c r="S158" s="45">
        <v>1.45</v>
      </c>
      <c r="T158" s="45" t="s">
        <v>271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271</v>
      </c>
      <c r="AK158" s="45">
        <v>0</v>
      </c>
      <c r="AL158" s="45" t="s">
        <v>271</v>
      </c>
      <c r="AM158" s="45">
        <v>22.2637</v>
      </c>
    </row>
    <row r="159" spans="1:39" hidden="1" outlineLevel="1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 hidden="1" outlineLevel="1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271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271</v>
      </c>
      <c r="AK160" s="45">
        <v>0</v>
      </c>
      <c r="AL160" s="45">
        <v>11.95</v>
      </c>
      <c r="AM160" s="45">
        <v>23.856100000000001</v>
      </c>
    </row>
    <row r="161" spans="1:39" hidden="1" outlineLevel="1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271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271</v>
      </c>
      <c r="AK161" s="45">
        <v>0</v>
      </c>
      <c r="AL161" s="45">
        <v>9.5</v>
      </c>
      <c r="AM161" s="45">
        <v>24.1812</v>
      </c>
    </row>
    <row r="162" spans="1:39" hidden="1" outlineLevel="1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271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271</v>
      </c>
      <c r="AM162" s="45">
        <v>24.435300000000002</v>
      </c>
    </row>
    <row r="163" spans="1:39" hidden="1" outlineLevel="1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 hidden="1" outlineLevel="1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271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271</v>
      </c>
      <c r="AM164" s="45">
        <v>24.107199999999999</v>
      </c>
    </row>
    <row r="165" spans="1:39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271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271</v>
      </c>
      <c r="AK166" s="45">
        <v>0</v>
      </c>
      <c r="AL166" s="45">
        <v>0</v>
      </c>
      <c r="AM166" s="45">
        <v>23.5197</v>
      </c>
    </row>
    <row r="167" spans="1:39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271</v>
      </c>
      <c r="S167" s="45">
        <v>0</v>
      </c>
      <c r="T167" s="45" t="s">
        <v>271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271</v>
      </c>
      <c r="AK167" s="45">
        <v>0</v>
      </c>
      <c r="AL167" s="45" t="s">
        <v>271</v>
      </c>
      <c r="AM167" s="45">
        <v>22.7239</v>
      </c>
    </row>
    <row r="168" spans="1:39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271</v>
      </c>
      <c r="S168" s="45">
        <v>0</v>
      </c>
      <c r="T168" s="45" t="s">
        <v>271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271</v>
      </c>
      <c r="AK168" s="45">
        <v>0</v>
      </c>
      <c r="AL168" s="45" t="s">
        <v>271</v>
      </c>
      <c r="AM168" s="45">
        <v>23.366299999999999</v>
      </c>
    </row>
    <row r="169" spans="1:39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271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271</v>
      </c>
      <c r="AM169" s="45">
        <v>22.362300000000001</v>
      </c>
    </row>
    <row r="170" spans="1:39">
      <c r="A170" s="13">
        <v>45383</v>
      </c>
      <c r="B170" s="45">
        <v>37.5822</v>
      </c>
      <c r="C170" s="45">
        <v>40.484400000000001</v>
      </c>
      <c r="D170" s="45">
        <v>41.451799999999999</v>
      </c>
      <c r="E170" s="45">
        <v>40.4086</v>
      </c>
      <c r="F170" s="45">
        <v>40.105400000000003</v>
      </c>
      <c r="G170" s="45">
        <v>42.257100000000001</v>
      </c>
      <c r="H170" s="45">
        <v>40.616999999999997</v>
      </c>
      <c r="I170" s="45">
        <v>40.485799999999998</v>
      </c>
      <c r="J170" s="45">
        <v>41.472900000000003</v>
      </c>
      <c r="K170" s="45">
        <v>40.4086</v>
      </c>
      <c r="L170" s="45">
        <v>40.105400000000003</v>
      </c>
      <c r="M170" s="45">
        <v>42.257100000000001</v>
      </c>
      <c r="N170" s="45">
        <v>40.616999999999997</v>
      </c>
      <c r="O170" s="45">
        <v>23.889600000000002</v>
      </c>
      <c r="P170" s="45">
        <v>23.893699999999999</v>
      </c>
      <c r="Q170" s="45">
        <v>0</v>
      </c>
      <c r="R170" s="45">
        <v>0</v>
      </c>
      <c r="S170" s="45">
        <v>0</v>
      </c>
      <c r="T170" s="45">
        <v>0</v>
      </c>
      <c r="U170" s="45">
        <v>9.1722000000000001</v>
      </c>
      <c r="V170" s="45">
        <v>0</v>
      </c>
      <c r="W170" s="45">
        <v>9.1722000000000001</v>
      </c>
      <c r="X170" s="45">
        <v>0</v>
      </c>
      <c r="Y170" s="45">
        <v>24.95</v>
      </c>
      <c r="Z170" s="45">
        <v>8.7109000000000005</v>
      </c>
      <c r="AA170" s="45">
        <v>9.2284000000000006</v>
      </c>
      <c r="AB170" s="45">
        <v>0</v>
      </c>
      <c r="AC170" s="45">
        <v>9.2284000000000006</v>
      </c>
      <c r="AD170" s="45">
        <v>0</v>
      </c>
      <c r="AE170" s="45">
        <v>24.95</v>
      </c>
      <c r="AF170" s="45">
        <v>8.7658000000000005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22.922599999999999</v>
      </c>
    </row>
    <row r="171" spans="1:39">
      <c r="A171" s="13">
        <v>45413</v>
      </c>
      <c r="B171" s="45">
        <v>38.662300000000002</v>
      </c>
      <c r="C171" s="45">
        <v>40.5458</v>
      </c>
      <c r="D171" s="45">
        <v>41.998699999999999</v>
      </c>
      <c r="E171" s="45">
        <v>40.432400000000001</v>
      </c>
      <c r="F171" s="45">
        <v>40.3033</v>
      </c>
      <c r="G171" s="45">
        <v>41.6601</v>
      </c>
      <c r="H171" s="45">
        <v>37.989899999999999</v>
      </c>
      <c r="I171" s="45">
        <v>40.546599999999998</v>
      </c>
      <c r="J171" s="45">
        <v>42.0107</v>
      </c>
      <c r="K171" s="45">
        <v>40.432400000000001</v>
      </c>
      <c r="L171" s="45">
        <v>40.3033</v>
      </c>
      <c r="M171" s="45">
        <v>41.6601</v>
      </c>
      <c r="N171" s="45">
        <v>37.989899999999999</v>
      </c>
      <c r="O171" s="45">
        <v>27.5075</v>
      </c>
      <c r="P171" s="45">
        <v>27.5075</v>
      </c>
      <c r="Q171" s="45">
        <v>0</v>
      </c>
      <c r="R171" s="45" t="s">
        <v>271</v>
      </c>
      <c r="S171" s="45">
        <v>0</v>
      </c>
      <c r="T171" s="45" t="s">
        <v>271</v>
      </c>
      <c r="U171" s="45">
        <v>8.0297999999999998</v>
      </c>
      <c r="V171" s="45">
        <v>0</v>
      </c>
      <c r="W171" s="45">
        <v>8.0297999999999998</v>
      </c>
      <c r="X171" s="45">
        <v>0</v>
      </c>
      <c r="Y171" s="45">
        <v>0</v>
      </c>
      <c r="Z171" s="45">
        <v>8.0297999999999998</v>
      </c>
      <c r="AA171" s="45">
        <v>8.0297999999999998</v>
      </c>
      <c r="AB171" s="45">
        <v>0</v>
      </c>
      <c r="AC171" s="45">
        <v>8.0297999999999998</v>
      </c>
      <c r="AD171" s="45">
        <v>0</v>
      </c>
      <c r="AE171" s="45">
        <v>0</v>
      </c>
      <c r="AF171" s="45">
        <v>8.0297999999999998</v>
      </c>
      <c r="AG171" s="45">
        <v>0</v>
      </c>
      <c r="AH171" s="45">
        <v>0</v>
      </c>
      <c r="AI171" s="45">
        <v>0</v>
      </c>
      <c r="AJ171" s="45" t="s">
        <v>271</v>
      </c>
      <c r="AK171" s="45">
        <v>0</v>
      </c>
      <c r="AL171" s="45" t="s">
        <v>271</v>
      </c>
      <c r="AM171" s="45">
        <v>20.922000000000001</v>
      </c>
    </row>
    <row r="172" spans="1:39">
      <c r="A172" s="13">
        <v>45444</v>
      </c>
      <c r="B172" s="45">
        <v>38.839199999999998</v>
      </c>
      <c r="C172" s="45">
        <v>40.176499999999997</v>
      </c>
      <c r="D172" s="45">
        <v>42.588099999999997</v>
      </c>
      <c r="E172" s="45">
        <v>39.999600000000001</v>
      </c>
      <c r="F172" s="45">
        <v>39.869599999999998</v>
      </c>
      <c r="G172" s="45">
        <v>40.662199999999999</v>
      </c>
      <c r="H172" s="45">
        <v>40.969900000000003</v>
      </c>
      <c r="I172" s="45">
        <v>40.177500000000002</v>
      </c>
      <c r="J172" s="45">
        <v>42.604999999999997</v>
      </c>
      <c r="K172" s="45">
        <v>39.999600000000001</v>
      </c>
      <c r="L172" s="45">
        <v>39.869599999999998</v>
      </c>
      <c r="M172" s="45">
        <v>40.662199999999999</v>
      </c>
      <c r="N172" s="45">
        <v>40.969900000000003</v>
      </c>
      <c r="O172" s="45">
        <v>20.6755</v>
      </c>
      <c r="P172" s="45">
        <v>20.6755</v>
      </c>
      <c r="Q172" s="45">
        <v>0</v>
      </c>
      <c r="R172" s="45" t="s">
        <v>271</v>
      </c>
      <c r="S172" s="45">
        <v>0</v>
      </c>
      <c r="T172" s="45" t="s">
        <v>271</v>
      </c>
      <c r="U172" s="45">
        <v>8.2105999999999995</v>
      </c>
      <c r="V172" s="45">
        <v>0</v>
      </c>
      <c r="W172" s="45">
        <v>8.2105999999999995</v>
      </c>
      <c r="X172" s="45">
        <v>0</v>
      </c>
      <c r="Y172" s="45">
        <v>0</v>
      </c>
      <c r="Z172" s="45">
        <v>8.2105999999999995</v>
      </c>
      <c r="AA172" s="45">
        <v>8.2105999999999995</v>
      </c>
      <c r="AB172" s="45">
        <v>0</v>
      </c>
      <c r="AC172" s="45">
        <v>8.2105999999999995</v>
      </c>
      <c r="AD172" s="45">
        <v>0</v>
      </c>
      <c r="AE172" s="45">
        <v>0</v>
      </c>
      <c r="AF172" s="45">
        <v>8.2105999999999995</v>
      </c>
      <c r="AG172" s="45">
        <v>0</v>
      </c>
      <c r="AH172" s="45">
        <v>0</v>
      </c>
      <c r="AI172" s="45">
        <v>0</v>
      </c>
      <c r="AJ172" s="45" t="s">
        <v>271</v>
      </c>
      <c r="AK172" s="45">
        <v>0</v>
      </c>
      <c r="AL172" s="45" t="s">
        <v>271</v>
      </c>
      <c r="AM172" s="45">
        <v>21.985399999999998</v>
      </c>
    </row>
    <row r="173" spans="1:39">
      <c r="A173" s="13">
        <v>45474</v>
      </c>
      <c r="B173" s="45">
        <v>38.057400000000001</v>
      </c>
      <c r="C173" s="45">
        <v>40.363100000000003</v>
      </c>
      <c r="D173" s="45">
        <v>43.0062</v>
      </c>
      <c r="E173" s="45">
        <v>40.159700000000001</v>
      </c>
      <c r="F173" s="45">
        <v>39.688099999999999</v>
      </c>
      <c r="G173" s="45">
        <v>43.236199999999997</v>
      </c>
      <c r="H173" s="45">
        <v>40.018000000000001</v>
      </c>
      <c r="I173" s="45">
        <v>40.3688</v>
      </c>
      <c r="J173" s="45">
        <v>43.091999999999999</v>
      </c>
      <c r="K173" s="45">
        <v>40.159700000000001</v>
      </c>
      <c r="L173" s="45">
        <v>39.688099999999999</v>
      </c>
      <c r="M173" s="45">
        <v>43.236199999999997</v>
      </c>
      <c r="N173" s="45">
        <v>40.018000000000001</v>
      </c>
      <c r="O173" s="45">
        <v>9.9667999999999992</v>
      </c>
      <c r="P173" s="45">
        <v>9.9678000000000004</v>
      </c>
      <c r="Q173" s="45">
        <v>0</v>
      </c>
      <c r="R173" s="45">
        <v>0</v>
      </c>
      <c r="S173" s="45">
        <v>0</v>
      </c>
      <c r="T173" s="45" t="s">
        <v>271</v>
      </c>
      <c r="U173" s="45">
        <v>9.9422999999999995</v>
      </c>
      <c r="V173" s="45">
        <v>0</v>
      </c>
      <c r="W173" s="45">
        <v>9.9422999999999995</v>
      </c>
      <c r="X173" s="45">
        <v>0</v>
      </c>
      <c r="Y173" s="45">
        <v>24.37</v>
      </c>
      <c r="Z173" s="45">
        <v>9.3171999999999997</v>
      </c>
      <c r="AA173" s="45">
        <v>9.9422999999999995</v>
      </c>
      <c r="AB173" s="45">
        <v>0</v>
      </c>
      <c r="AC173" s="45">
        <v>9.9422999999999995</v>
      </c>
      <c r="AD173" s="45">
        <v>0</v>
      </c>
      <c r="AE173" s="45">
        <v>24.37</v>
      </c>
      <c r="AF173" s="45">
        <v>9.3171999999999997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 t="s">
        <v>271</v>
      </c>
      <c r="AM173" s="45">
        <v>22.7014</v>
      </c>
    </row>
    <row r="174" spans="1:39">
      <c r="A174" s="13">
        <v>45505</v>
      </c>
      <c r="B174" s="45">
        <v>38.549700000000001</v>
      </c>
      <c r="C174" s="45">
        <v>39.973999999999997</v>
      </c>
      <c r="D174" s="45">
        <v>43.329700000000003</v>
      </c>
      <c r="E174" s="45">
        <v>39.7303</v>
      </c>
      <c r="F174" s="45">
        <v>39.846600000000002</v>
      </c>
      <c r="G174" s="45">
        <v>38.938200000000002</v>
      </c>
      <c r="H174" s="45">
        <v>40.560400000000001</v>
      </c>
      <c r="I174" s="45">
        <v>39.9739</v>
      </c>
      <c r="J174" s="45">
        <v>43.331800000000001</v>
      </c>
      <c r="K174" s="45">
        <v>39.7303</v>
      </c>
      <c r="L174" s="45">
        <v>39.846600000000002</v>
      </c>
      <c r="M174" s="45">
        <v>38.938200000000002</v>
      </c>
      <c r="N174" s="45">
        <v>40.560400000000001</v>
      </c>
      <c r="O174" s="45">
        <v>41.625999999999998</v>
      </c>
      <c r="P174" s="45">
        <v>41.625999999999998</v>
      </c>
      <c r="Q174" s="45">
        <v>0</v>
      </c>
      <c r="R174" s="45">
        <v>0</v>
      </c>
      <c r="S174" s="45">
        <v>0</v>
      </c>
      <c r="T174" s="45" t="s">
        <v>271</v>
      </c>
      <c r="U174" s="45">
        <v>8.1353000000000009</v>
      </c>
      <c r="V174" s="45">
        <v>0</v>
      </c>
      <c r="W174" s="45">
        <v>8.1353000000000009</v>
      </c>
      <c r="X174" s="45">
        <v>0</v>
      </c>
      <c r="Y174" s="45">
        <v>0</v>
      </c>
      <c r="Z174" s="45">
        <v>8.1353000000000009</v>
      </c>
      <c r="AA174" s="45">
        <v>8.1353000000000009</v>
      </c>
      <c r="AB174" s="45">
        <v>0</v>
      </c>
      <c r="AC174" s="45">
        <v>8.1353000000000009</v>
      </c>
      <c r="AD174" s="45">
        <v>0</v>
      </c>
      <c r="AE174" s="45">
        <v>0</v>
      </c>
      <c r="AF174" s="45">
        <v>8.1353000000000009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 t="s">
        <v>271</v>
      </c>
      <c r="AM174" s="45">
        <v>22.642199999999999</v>
      </c>
    </row>
    <row r="175" spans="1:39">
      <c r="A175" s="13">
        <v>45536</v>
      </c>
      <c r="B175" s="45">
        <v>38.7438</v>
      </c>
      <c r="C175" s="45">
        <v>40.240699999999997</v>
      </c>
      <c r="D175" s="45">
        <v>42.922199999999997</v>
      </c>
      <c r="E175" s="45">
        <v>40.040599999999998</v>
      </c>
      <c r="F175" s="45">
        <v>39.689900000000002</v>
      </c>
      <c r="G175" s="45">
        <v>42.361199999999997</v>
      </c>
      <c r="H175" s="45">
        <v>39.345500000000001</v>
      </c>
      <c r="I175" s="45">
        <v>40.241900000000001</v>
      </c>
      <c r="J175" s="45">
        <v>42.943100000000001</v>
      </c>
      <c r="K175" s="45">
        <v>40.040599999999998</v>
      </c>
      <c r="L175" s="45">
        <v>39.689900000000002</v>
      </c>
      <c r="M175" s="45">
        <v>42.361199999999997</v>
      </c>
      <c r="N175" s="45">
        <v>39.345500000000001</v>
      </c>
      <c r="O175" s="45">
        <v>25.5288</v>
      </c>
      <c r="P175" s="45">
        <v>25.5288</v>
      </c>
      <c r="Q175" s="45">
        <v>0</v>
      </c>
      <c r="R175" s="45" t="s">
        <v>271</v>
      </c>
      <c r="S175" s="45">
        <v>0</v>
      </c>
      <c r="T175" s="45" t="s">
        <v>271</v>
      </c>
      <c r="U175" s="45">
        <v>8.1000999999999994</v>
      </c>
      <c r="V175" s="45">
        <v>0</v>
      </c>
      <c r="W175" s="45">
        <v>8.1000999999999994</v>
      </c>
      <c r="X175" s="45">
        <v>0</v>
      </c>
      <c r="Y175" s="45">
        <v>0</v>
      </c>
      <c r="Z175" s="45">
        <v>8.1000999999999994</v>
      </c>
      <c r="AA175" s="45">
        <v>8.1000999999999994</v>
      </c>
      <c r="AB175" s="45">
        <v>0</v>
      </c>
      <c r="AC175" s="45">
        <v>8.1000999999999994</v>
      </c>
      <c r="AD175" s="45">
        <v>0</v>
      </c>
      <c r="AE175" s="45">
        <v>0</v>
      </c>
      <c r="AF175" s="45">
        <v>8.1000999999999994</v>
      </c>
      <c r="AG175" s="45">
        <v>0</v>
      </c>
      <c r="AH175" s="45">
        <v>0</v>
      </c>
      <c r="AI175" s="45">
        <v>0</v>
      </c>
      <c r="AJ175" s="45" t="s">
        <v>271</v>
      </c>
      <c r="AK175" s="45">
        <v>0</v>
      </c>
      <c r="AL175" s="45" t="s">
        <v>271</v>
      </c>
      <c r="AM175" s="45">
        <v>23.1188</v>
      </c>
    </row>
    <row r="176" spans="1:39">
      <c r="A176" s="13">
        <v>45566</v>
      </c>
      <c r="B176" s="45">
        <v>38.852699999999999</v>
      </c>
      <c r="C176" s="45">
        <v>40.110199999999999</v>
      </c>
      <c r="D176" s="45">
        <v>42.523099999999999</v>
      </c>
      <c r="E176" s="45">
        <v>40.013399999999997</v>
      </c>
      <c r="F176" s="45">
        <v>39.830300000000001</v>
      </c>
      <c r="G176" s="45">
        <v>42.802399999999999</v>
      </c>
      <c r="H176" s="45">
        <v>36.720999999999997</v>
      </c>
      <c r="I176" s="45">
        <v>40.110300000000002</v>
      </c>
      <c r="J176" s="45">
        <v>42.527700000000003</v>
      </c>
      <c r="K176" s="45">
        <v>40.013399999999997</v>
      </c>
      <c r="L176" s="45">
        <v>39.830300000000001</v>
      </c>
      <c r="M176" s="45">
        <v>42.802399999999999</v>
      </c>
      <c r="N176" s="45">
        <v>36.720999999999997</v>
      </c>
      <c r="O176" s="45">
        <v>36.420499999999997</v>
      </c>
      <c r="P176" s="45">
        <v>36.420499999999997</v>
      </c>
      <c r="Q176" s="45">
        <v>0</v>
      </c>
      <c r="R176" s="45" t="s">
        <v>271</v>
      </c>
      <c r="S176" s="45">
        <v>0</v>
      </c>
      <c r="T176" s="45" t="s">
        <v>271</v>
      </c>
      <c r="U176" s="45">
        <v>10.255699999999999</v>
      </c>
      <c r="V176" s="45">
        <v>0</v>
      </c>
      <c r="W176" s="45">
        <v>10.255699999999999</v>
      </c>
      <c r="X176" s="45">
        <v>0</v>
      </c>
      <c r="Y176" s="45">
        <v>23.99</v>
      </c>
      <c r="Z176" s="45">
        <v>9.6077999999999992</v>
      </c>
      <c r="AA176" s="45">
        <v>10.255699999999999</v>
      </c>
      <c r="AB176" s="45">
        <v>0</v>
      </c>
      <c r="AC176" s="45">
        <v>10.255699999999999</v>
      </c>
      <c r="AD176" s="45">
        <v>0</v>
      </c>
      <c r="AE176" s="45">
        <v>23.99</v>
      </c>
      <c r="AF176" s="45">
        <v>9.6077999999999992</v>
      </c>
      <c r="AG176" s="45">
        <v>0</v>
      </c>
      <c r="AH176" s="45">
        <v>0</v>
      </c>
      <c r="AI176" s="45">
        <v>0</v>
      </c>
      <c r="AJ176" s="45" t="s">
        <v>271</v>
      </c>
      <c r="AK176" s="45">
        <v>0</v>
      </c>
      <c r="AL176" s="45" t="s">
        <v>271</v>
      </c>
      <c r="AM176" s="45">
        <v>22.7865</v>
      </c>
    </row>
    <row r="177" spans="1:39">
      <c r="A177" s="13">
        <v>45597</v>
      </c>
      <c r="B177" s="45">
        <v>38.592799999999997</v>
      </c>
      <c r="C177" s="45">
        <v>39.464399999999998</v>
      </c>
      <c r="D177" s="45">
        <v>42.667999999999999</v>
      </c>
      <c r="E177" s="45">
        <v>39.342700000000001</v>
      </c>
      <c r="F177" s="45">
        <v>39.298999999999999</v>
      </c>
      <c r="G177" s="45">
        <v>40.199100000000001</v>
      </c>
      <c r="H177" s="45">
        <v>37.410800000000002</v>
      </c>
      <c r="I177" s="45">
        <v>39.463200000000001</v>
      </c>
      <c r="J177" s="45">
        <v>42.6496</v>
      </c>
      <c r="K177" s="45">
        <v>39.342700000000001</v>
      </c>
      <c r="L177" s="45">
        <v>39.298999999999999</v>
      </c>
      <c r="M177" s="45">
        <v>40.199100000000001</v>
      </c>
      <c r="N177" s="45">
        <v>37.410800000000002</v>
      </c>
      <c r="O177" s="45">
        <v>47.3414</v>
      </c>
      <c r="P177" s="45">
        <v>47.3414</v>
      </c>
      <c r="Q177" s="45">
        <v>0</v>
      </c>
      <c r="R177" s="45" t="s">
        <v>271</v>
      </c>
      <c r="S177" s="45">
        <v>0</v>
      </c>
      <c r="T177" s="45" t="s">
        <v>271</v>
      </c>
      <c r="U177" s="45">
        <v>8.5024999999999995</v>
      </c>
      <c r="V177" s="45">
        <v>0</v>
      </c>
      <c r="W177" s="45">
        <v>8.5024999999999995</v>
      </c>
      <c r="X177" s="45">
        <v>0</v>
      </c>
      <c r="Y177" s="45">
        <v>0</v>
      </c>
      <c r="Z177" s="45">
        <v>8.5024999999999995</v>
      </c>
      <c r="AA177" s="45">
        <v>8.5024999999999995</v>
      </c>
      <c r="AB177" s="45">
        <v>0</v>
      </c>
      <c r="AC177" s="45">
        <v>8.5024999999999995</v>
      </c>
      <c r="AD177" s="45">
        <v>0</v>
      </c>
      <c r="AE177" s="45">
        <v>0</v>
      </c>
      <c r="AF177" s="45">
        <v>8.5024999999999995</v>
      </c>
      <c r="AG177" s="45">
        <v>0</v>
      </c>
      <c r="AH177" s="45">
        <v>0</v>
      </c>
      <c r="AI177" s="45">
        <v>0</v>
      </c>
      <c r="AJ177" s="45" t="s">
        <v>271</v>
      </c>
      <c r="AK177" s="45">
        <v>0</v>
      </c>
      <c r="AL177" s="45" t="s">
        <v>271</v>
      </c>
      <c r="AM177" s="45">
        <v>21.4358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hidden="1" outlineLevel="1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 hidden="1" outlineLevel="1" collapsed="1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 hidden="1" outlineLevel="1" collapsed="1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 hidden="1" outlineLevel="1" collapsed="1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 hidden="1" outlineLevel="1" collapsed="1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 hidden="1" outlineLevel="1" collapsed="1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 hidden="1" outlineLevel="1" collapsed="1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 hidden="1" outlineLevel="1" collapsed="1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 collapsed="1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  <row r="170" spans="1:16">
      <c r="A170" s="13">
        <v>45383</v>
      </c>
      <c r="B170" s="45">
        <v>10.035299999999999</v>
      </c>
      <c r="C170" s="45">
        <v>8.8056000000000001</v>
      </c>
      <c r="D170" s="45">
        <v>10.1678</v>
      </c>
      <c r="E170" s="45">
        <v>6.9579000000000004</v>
      </c>
      <c r="F170" s="45">
        <v>0</v>
      </c>
      <c r="G170" s="45">
        <v>10.354900000000001</v>
      </c>
      <c r="H170" s="45">
        <v>8.8056000000000001</v>
      </c>
      <c r="I170" s="45">
        <v>10.5283</v>
      </c>
      <c r="J170" s="45">
        <v>6.9579000000000004</v>
      </c>
      <c r="K170" s="45">
        <v>0</v>
      </c>
      <c r="L170" s="45">
        <v>0.94969999999999999</v>
      </c>
      <c r="M170" s="45">
        <v>8.8000000000000005E-3</v>
      </c>
      <c r="N170" s="45">
        <v>0.94969999999999999</v>
      </c>
      <c r="O170" s="45">
        <v>0</v>
      </c>
      <c r="P170" s="45">
        <v>0</v>
      </c>
    </row>
    <row r="171" spans="1:16">
      <c r="A171" s="13">
        <v>45413</v>
      </c>
      <c r="B171" s="45">
        <v>9.4504000000000001</v>
      </c>
      <c r="C171" s="45">
        <v>7.694</v>
      </c>
      <c r="D171" s="45">
        <v>9.6786999999999992</v>
      </c>
      <c r="E171" s="45">
        <v>8.7044999999999995</v>
      </c>
      <c r="F171" s="45">
        <v>8</v>
      </c>
      <c r="G171" s="45">
        <v>9.7630999999999997</v>
      </c>
      <c r="H171" s="45">
        <v>7.6947000000000001</v>
      </c>
      <c r="I171" s="45">
        <v>10.042999999999999</v>
      </c>
      <c r="J171" s="45">
        <v>8.7044999999999995</v>
      </c>
      <c r="K171" s="45">
        <v>8</v>
      </c>
      <c r="L171" s="45">
        <v>0.79600000000000004</v>
      </c>
      <c r="M171" s="45">
        <v>0</v>
      </c>
      <c r="N171" s="45">
        <v>0.79630000000000001</v>
      </c>
      <c r="O171" s="45">
        <v>0</v>
      </c>
      <c r="P171" s="45">
        <v>0</v>
      </c>
    </row>
    <row r="172" spans="1:16">
      <c r="A172" s="13">
        <v>45444</v>
      </c>
      <c r="B172" s="45">
        <v>9.5706000000000007</v>
      </c>
      <c r="C172" s="45">
        <v>8.3480000000000008</v>
      </c>
      <c r="D172" s="45">
        <v>9.7138000000000009</v>
      </c>
      <c r="E172" s="45">
        <v>13.5745</v>
      </c>
      <c r="F172" s="45">
        <v>0</v>
      </c>
      <c r="G172" s="45">
        <v>9.7619000000000007</v>
      </c>
      <c r="H172" s="45">
        <v>8.3480000000000008</v>
      </c>
      <c r="I172" s="45">
        <v>9.9314999999999998</v>
      </c>
      <c r="J172" s="45">
        <v>13.5745</v>
      </c>
      <c r="K172" s="45">
        <v>0</v>
      </c>
      <c r="L172" s="45">
        <v>0.66379999999999995</v>
      </c>
      <c r="M172" s="45">
        <v>8.6E-3</v>
      </c>
      <c r="N172" s="45">
        <v>0.66379999999999995</v>
      </c>
      <c r="O172" s="45">
        <v>0</v>
      </c>
      <c r="P172" s="45">
        <v>0</v>
      </c>
    </row>
    <row r="173" spans="1:16">
      <c r="A173" s="13">
        <v>45474</v>
      </c>
      <c r="B173" s="45">
        <v>9.6111000000000004</v>
      </c>
      <c r="C173" s="45">
        <v>8.4529999999999994</v>
      </c>
      <c r="D173" s="45">
        <v>9.7335999999999991</v>
      </c>
      <c r="E173" s="45">
        <v>6.42</v>
      </c>
      <c r="F173" s="45">
        <v>0</v>
      </c>
      <c r="G173" s="45">
        <v>9.7942</v>
      </c>
      <c r="H173" s="45">
        <v>8.4529999999999994</v>
      </c>
      <c r="I173" s="45">
        <v>9.9393999999999991</v>
      </c>
      <c r="J173" s="45">
        <v>6.42</v>
      </c>
      <c r="K173" s="45">
        <v>0</v>
      </c>
      <c r="L173" s="45">
        <v>0.95689999999999997</v>
      </c>
      <c r="M173" s="45">
        <v>9.7000000000000003E-3</v>
      </c>
      <c r="N173" s="45">
        <v>0.95689999999999997</v>
      </c>
      <c r="O173" s="45">
        <v>0</v>
      </c>
      <c r="P173" s="45">
        <v>0</v>
      </c>
    </row>
    <row r="174" spans="1:16">
      <c r="A174" s="13">
        <v>45505</v>
      </c>
      <c r="B174" s="45">
        <v>9.1708999999999996</v>
      </c>
      <c r="C174" s="45">
        <v>9.3562999999999992</v>
      </c>
      <c r="D174" s="45">
        <v>9.1487999999999996</v>
      </c>
      <c r="E174" s="45">
        <v>4.1536</v>
      </c>
      <c r="F174" s="45">
        <v>0</v>
      </c>
      <c r="G174" s="45">
        <v>9.4969000000000001</v>
      </c>
      <c r="H174" s="45">
        <v>9.3569999999999993</v>
      </c>
      <c r="I174" s="45">
        <v>9.5190000000000001</v>
      </c>
      <c r="J174" s="45">
        <v>6.0031999999999996</v>
      </c>
      <c r="K174" s="45">
        <v>0</v>
      </c>
      <c r="L174" s="45">
        <v>0.81410000000000005</v>
      </c>
      <c r="M174" s="45">
        <v>0</v>
      </c>
      <c r="N174" s="45">
        <v>0.80400000000000005</v>
      </c>
      <c r="O174" s="45">
        <v>2</v>
      </c>
      <c r="P174" s="45">
        <v>0</v>
      </c>
    </row>
    <row r="175" spans="1:16">
      <c r="A175" s="13">
        <v>45536</v>
      </c>
      <c r="B175" s="45">
        <v>9.1487999999999996</v>
      </c>
      <c r="C175" s="45">
        <v>8.8533000000000008</v>
      </c>
      <c r="D175" s="45">
        <v>9.1963000000000008</v>
      </c>
      <c r="E175" s="45">
        <v>0.57199999999999995</v>
      </c>
      <c r="F175" s="45">
        <v>0</v>
      </c>
      <c r="G175" s="45">
        <v>9.2828999999999997</v>
      </c>
      <c r="H175" s="45">
        <v>8.8552</v>
      </c>
      <c r="I175" s="45">
        <v>9.3521999999999998</v>
      </c>
      <c r="J175" s="45">
        <v>4</v>
      </c>
      <c r="K175" s="45">
        <v>0</v>
      </c>
      <c r="L175" s="45">
        <v>0.63939999999999997</v>
      </c>
      <c r="M175" s="45">
        <v>7.4999999999999997E-3</v>
      </c>
      <c r="N175" s="45">
        <v>0.64100000000000001</v>
      </c>
      <c r="O175" s="45">
        <v>0.5</v>
      </c>
      <c r="P175" s="45">
        <v>0</v>
      </c>
    </row>
    <row r="176" spans="1:16">
      <c r="A176" s="13">
        <v>45566</v>
      </c>
      <c r="B176" s="45">
        <v>9.3344000000000005</v>
      </c>
      <c r="C176" s="45">
        <v>7.5347999999999997</v>
      </c>
      <c r="D176" s="45">
        <v>9.5281000000000002</v>
      </c>
      <c r="E176" s="45">
        <v>5.76</v>
      </c>
      <c r="F176" s="45">
        <v>0</v>
      </c>
      <c r="G176" s="45">
        <v>9.4650999999999996</v>
      </c>
      <c r="H176" s="45">
        <v>7.54</v>
      </c>
      <c r="I176" s="45">
        <v>9.6757000000000009</v>
      </c>
      <c r="J176" s="45">
        <v>5.76</v>
      </c>
      <c r="K176" s="45">
        <v>0</v>
      </c>
      <c r="L176" s="45">
        <v>0.93579999999999997</v>
      </c>
      <c r="M176" s="45">
        <v>4.2900000000000001E-2</v>
      </c>
      <c r="N176" s="45">
        <v>0.93979999999999997</v>
      </c>
      <c r="O176" s="45">
        <v>0</v>
      </c>
      <c r="P176" s="45">
        <v>0</v>
      </c>
    </row>
    <row r="177" spans="1:16">
      <c r="A177" s="13">
        <v>45597</v>
      </c>
      <c r="B177" s="45">
        <v>8.6029</v>
      </c>
      <c r="C177" s="45">
        <v>7.1214000000000004</v>
      </c>
      <c r="D177" s="45">
        <v>8.6980000000000004</v>
      </c>
      <c r="E177" s="45">
        <v>5.55</v>
      </c>
      <c r="F177" s="45">
        <v>0</v>
      </c>
      <c r="G177" s="45">
        <v>9.2006999999999994</v>
      </c>
      <c r="H177" s="45">
        <v>7.1231</v>
      </c>
      <c r="I177" s="45">
        <v>9.3452999999999999</v>
      </c>
      <c r="J177" s="45">
        <v>5.55</v>
      </c>
      <c r="K177" s="45">
        <v>0</v>
      </c>
      <c r="L177" s="45">
        <v>1.0470999999999999</v>
      </c>
      <c r="M177" s="45">
        <v>4.8999999999999998E-3</v>
      </c>
      <c r="N177" s="45">
        <v>1.0472999999999999</v>
      </c>
      <c r="O177" s="45">
        <v>0</v>
      </c>
      <c r="P177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hidden="1" outlineLevel="1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 hidden="1" outlineLevel="1" collapsed="1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 hidden="1" outlineLevel="1" collapsed="1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 hidden="1" outlineLevel="1" collapsed="1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 hidden="1" outlineLevel="1" collapsed="1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 hidden="1" outlineLevel="1" collapsed="1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 hidden="1" outlineLevel="1" collapsed="1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 hidden="1" outlineLevel="1" collapsed="1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 collapsed="1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  <row r="170" spans="1:16">
      <c r="A170" s="13">
        <v>45383</v>
      </c>
      <c r="B170" s="45">
        <v>9.0762999999999998</v>
      </c>
      <c r="C170" s="45">
        <v>3.6956000000000002</v>
      </c>
      <c r="D170" s="45">
        <v>9.5548999999999999</v>
      </c>
      <c r="E170" s="45">
        <v>11.2301</v>
      </c>
      <c r="F170" s="45">
        <v>13.829499999999999</v>
      </c>
      <c r="G170" s="45">
        <v>11.7357</v>
      </c>
      <c r="H170" s="45">
        <v>4.4744000000000002</v>
      </c>
      <c r="I170" s="45">
        <v>12.601100000000001</v>
      </c>
      <c r="J170" s="45">
        <v>13.492000000000001</v>
      </c>
      <c r="K170" s="45">
        <v>15.5779</v>
      </c>
      <c r="L170" s="45">
        <v>1.0394000000000001</v>
      </c>
      <c r="M170" s="45">
        <v>1.21E-2</v>
      </c>
      <c r="N170" s="45">
        <v>1.0785</v>
      </c>
      <c r="O170" s="45">
        <v>1.6877</v>
      </c>
      <c r="P170" s="45">
        <v>3.2545999999999999</v>
      </c>
    </row>
    <row r="171" spans="1:16">
      <c r="A171" s="13">
        <v>45413</v>
      </c>
      <c r="B171" s="45">
        <v>7.7603</v>
      </c>
      <c r="C171" s="45">
        <v>3.5171000000000001</v>
      </c>
      <c r="D171" s="45">
        <v>7.9814999999999996</v>
      </c>
      <c r="E171" s="45">
        <v>8.8699999999999992</v>
      </c>
      <c r="F171" s="45">
        <v>12.9367</v>
      </c>
      <c r="G171" s="45">
        <v>11.595000000000001</v>
      </c>
      <c r="H171" s="45">
        <v>4.3734000000000002</v>
      </c>
      <c r="I171" s="45">
        <v>12.350099999999999</v>
      </c>
      <c r="J171" s="45">
        <v>12.511699999999999</v>
      </c>
      <c r="K171" s="45">
        <v>14.3681</v>
      </c>
      <c r="L171" s="45">
        <v>1.2831999999999999</v>
      </c>
      <c r="M171" s="45">
        <v>1.14E-2</v>
      </c>
      <c r="N171" s="45">
        <v>1.268</v>
      </c>
      <c r="O171" s="45">
        <v>1.8546</v>
      </c>
      <c r="P171" s="45">
        <v>2.9756999999999998</v>
      </c>
    </row>
    <row r="172" spans="1:16">
      <c r="A172" s="13">
        <v>45444</v>
      </c>
      <c r="B172" s="45">
        <v>8.2271000000000001</v>
      </c>
      <c r="C172" s="45">
        <v>3.5274000000000001</v>
      </c>
      <c r="D172" s="45">
        <v>8.4458000000000002</v>
      </c>
      <c r="E172" s="45">
        <v>10.4687</v>
      </c>
      <c r="F172" s="45">
        <v>13.9292</v>
      </c>
      <c r="G172" s="45">
        <v>11.139099999999999</v>
      </c>
      <c r="H172" s="45">
        <v>4.3007999999999997</v>
      </c>
      <c r="I172" s="45">
        <v>11.9407</v>
      </c>
      <c r="J172" s="45">
        <v>12.3582</v>
      </c>
      <c r="K172" s="45">
        <v>14.901199999999999</v>
      </c>
      <c r="L172" s="45">
        <v>1.0562</v>
      </c>
      <c r="M172" s="45">
        <v>1.1599999999999999E-2</v>
      </c>
      <c r="N172" s="45">
        <v>1.0809</v>
      </c>
      <c r="O172" s="45">
        <v>1.6026</v>
      </c>
      <c r="P172" s="45">
        <v>3.2174999999999998</v>
      </c>
    </row>
    <row r="173" spans="1:16">
      <c r="A173" s="13">
        <v>45474</v>
      </c>
      <c r="B173" s="45">
        <v>8.5657999999999994</v>
      </c>
      <c r="C173" s="45">
        <v>3.5306000000000002</v>
      </c>
      <c r="D173" s="45">
        <v>8.9124999999999996</v>
      </c>
      <c r="E173" s="45">
        <v>10.011699999999999</v>
      </c>
      <c r="F173" s="45">
        <v>9.8262999999999998</v>
      </c>
      <c r="G173" s="45">
        <v>11.189299999999999</v>
      </c>
      <c r="H173" s="45">
        <v>4.5075000000000003</v>
      </c>
      <c r="I173" s="45">
        <v>11.8484</v>
      </c>
      <c r="J173" s="45">
        <v>12.248799999999999</v>
      </c>
      <c r="K173" s="45">
        <v>13.799899999999999</v>
      </c>
      <c r="L173" s="45">
        <v>1.1946000000000001</v>
      </c>
      <c r="M173" s="45">
        <v>1.0999999999999999E-2</v>
      </c>
      <c r="N173" s="45">
        <v>1.1597</v>
      </c>
      <c r="O173" s="45">
        <v>1.5513999999999999</v>
      </c>
      <c r="P173" s="45">
        <v>6.8800999999999997</v>
      </c>
    </row>
    <row r="174" spans="1:16">
      <c r="A174" s="13">
        <v>45505</v>
      </c>
      <c r="B174" s="45">
        <v>8.4380000000000006</v>
      </c>
      <c r="C174" s="45">
        <v>3.4590000000000001</v>
      </c>
      <c r="D174" s="45">
        <v>8.8074999999999992</v>
      </c>
      <c r="E174" s="45">
        <v>9.6542999999999992</v>
      </c>
      <c r="F174" s="45">
        <v>9.6106999999999996</v>
      </c>
      <c r="G174" s="45">
        <v>10.839499999999999</v>
      </c>
      <c r="H174" s="45">
        <v>4.407</v>
      </c>
      <c r="I174" s="45">
        <v>11.3492</v>
      </c>
      <c r="J174" s="45">
        <v>12.4123</v>
      </c>
      <c r="K174" s="45">
        <v>14.0844</v>
      </c>
      <c r="L174" s="45">
        <v>1.1354</v>
      </c>
      <c r="M174" s="45">
        <v>1.0800000000000001E-2</v>
      </c>
      <c r="N174" s="45">
        <v>1.1796</v>
      </c>
      <c r="O174" s="45">
        <v>1.5096000000000001</v>
      </c>
      <c r="P174" s="45">
        <v>2.0884999999999998</v>
      </c>
    </row>
    <row r="175" spans="1:16">
      <c r="A175" s="13">
        <v>45536</v>
      </c>
      <c r="B175" s="45">
        <v>6.7811000000000003</v>
      </c>
      <c r="C175" s="45">
        <v>3.4798</v>
      </c>
      <c r="D175" s="45">
        <v>7.1858000000000004</v>
      </c>
      <c r="E175" s="45">
        <v>6.5145999999999997</v>
      </c>
      <c r="F175" s="45">
        <v>12.432499999999999</v>
      </c>
      <c r="G175" s="45">
        <v>10.7837</v>
      </c>
      <c r="H175" s="45">
        <v>4.4412000000000003</v>
      </c>
      <c r="I175" s="45">
        <v>11.381</v>
      </c>
      <c r="J175" s="45">
        <v>12.3835</v>
      </c>
      <c r="K175" s="45">
        <v>13.7729</v>
      </c>
      <c r="L175" s="45">
        <v>1.2823</v>
      </c>
      <c r="M175" s="45">
        <v>1.2500000000000001E-2</v>
      </c>
      <c r="N175" s="45">
        <v>1.2416</v>
      </c>
      <c r="O175" s="45">
        <v>1.6346000000000001</v>
      </c>
      <c r="P175" s="45">
        <v>1.4266000000000001</v>
      </c>
    </row>
    <row r="176" spans="1:16">
      <c r="A176" s="13">
        <v>45566</v>
      </c>
      <c r="B176" s="45">
        <v>8.2678999999999991</v>
      </c>
      <c r="C176" s="45">
        <v>3.3130000000000002</v>
      </c>
      <c r="D176" s="45">
        <v>8.7338000000000005</v>
      </c>
      <c r="E176" s="45">
        <v>10.2065</v>
      </c>
      <c r="F176" s="45">
        <v>12.287100000000001</v>
      </c>
      <c r="G176" s="45">
        <v>10.8963</v>
      </c>
      <c r="H176" s="45">
        <v>4.1106999999999996</v>
      </c>
      <c r="I176" s="45">
        <v>11.9283</v>
      </c>
      <c r="J176" s="45">
        <v>12.143700000000001</v>
      </c>
      <c r="K176" s="45">
        <v>13.8712</v>
      </c>
      <c r="L176" s="45">
        <v>1.054</v>
      </c>
      <c r="M176" s="45">
        <v>1.23E-2</v>
      </c>
      <c r="N176" s="45">
        <v>1.1478999999999999</v>
      </c>
      <c r="O176" s="45">
        <v>1.2376</v>
      </c>
      <c r="P176" s="45">
        <v>2.302</v>
      </c>
    </row>
    <row r="177" spans="1:16">
      <c r="A177" s="13">
        <v>45597</v>
      </c>
      <c r="B177" s="45">
        <v>8.0938999999999997</v>
      </c>
      <c r="C177" s="45">
        <v>3.4127000000000001</v>
      </c>
      <c r="D177" s="45">
        <v>8.4090000000000007</v>
      </c>
      <c r="E177" s="45">
        <v>7.4638</v>
      </c>
      <c r="F177" s="45">
        <v>12.517799999999999</v>
      </c>
      <c r="G177" s="45">
        <v>11.450100000000001</v>
      </c>
      <c r="H177" s="45">
        <v>4.5898000000000003</v>
      </c>
      <c r="I177" s="45">
        <v>11.7918</v>
      </c>
      <c r="J177" s="45">
        <v>12.1356</v>
      </c>
      <c r="K177" s="45">
        <v>13.8429</v>
      </c>
      <c r="L177" s="45">
        <v>1.1345000000000001</v>
      </c>
      <c r="M177" s="45">
        <v>1.11E-2</v>
      </c>
      <c r="N177" s="45">
        <v>1.1079000000000001</v>
      </c>
      <c r="O177" s="45">
        <v>1.5802</v>
      </c>
      <c r="P177" s="45">
        <v>0.626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216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hidden="1" outlineLevel="1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 hidden="1" outlineLevel="1" collapsed="1">
      <c r="A158" s="48">
        <v>45017</v>
      </c>
      <c r="B158" s="146">
        <v>4</v>
      </c>
      <c r="C158" s="146">
        <v>3</v>
      </c>
      <c r="D158" s="24">
        <v>398</v>
      </c>
    </row>
    <row r="159" spans="1:4" hidden="1" outlineLevel="1" collapsed="1">
      <c r="A159" s="48">
        <v>45047</v>
      </c>
      <c r="B159" s="146">
        <v>4</v>
      </c>
      <c r="C159" s="146">
        <v>3</v>
      </c>
      <c r="D159" s="24">
        <v>398</v>
      </c>
    </row>
    <row r="160" spans="1:4" hidden="1" outlineLevel="1" collapsed="1">
      <c r="A160" s="48">
        <v>45078</v>
      </c>
      <c r="B160" s="146">
        <v>4</v>
      </c>
      <c r="C160" s="146">
        <v>3</v>
      </c>
      <c r="D160" s="24">
        <v>402</v>
      </c>
    </row>
    <row r="161" spans="1:4" hidden="1" outlineLevel="1" collapsed="1">
      <c r="A161" s="48">
        <v>45108</v>
      </c>
      <c r="B161" s="146">
        <v>4</v>
      </c>
      <c r="C161" s="146">
        <v>3</v>
      </c>
      <c r="D161" s="24">
        <v>402</v>
      </c>
    </row>
    <row r="162" spans="1:4" hidden="1" outlineLevel="1" collapsed="1">
      <c r="A162" s="48">
        <v>45139</v>
      </c>
      <c r="B162" s="146">
        <v>4</v>
      </c>
      <c r="C162" s="146">
        <v>3</v>
      </c>
      <c r="D162" s="24">
        <v>402</v>
      </c>
    </row>
    <row r="163" spans="1:4" hidden="1" outlineLevel="1" collapsed="1">
      <c r="A163" s="48">
        <v>45170</v>
      </c>
      <c r="B163" s="146">
        <v>4</v>
      </c>
      <c r="C163" s="146">
        <v>3</v>
      </c>
      <c r="D163" s="24">
        <v>395</v>
      </c>
    </row>
    <row r="164" spans="1:4" hidden="1" outlineLevel="1" collapsed="1">
      <c r="A164" s="48">
        <v>45200</v>
      </c>
      <c r="B164" s="146">
        <v>4</v>
      </c>
      <c r="C164" s="146">
        <v>3</v>
      </c>
      <c r="D164" s="24">
        <v>395</v>
      </c>
    </row>
    <row r="165" spans="1:4" collapsed="1">
      <c r="A165" s="48">
        <v>45231</v>
      </c>
      <c r="B165" s="146">
        <v>4</v>
      </c>
      <c r="C165" s="146">
        <v>3</v>
      </c>
      <c r="D165" s="24">
        <v>395</v>
      </c>
    </row>
    <row r="166" spans="1:4">
      <c r="A166" s="48">
        <v>45261</v>
      </c>
      <c r="B166" s="146">
        <v>4</v>
      </c>
      <c r="C166" s="146">
        <v>3</v>
      </c>
      <c r="D166" s="24">
        <v>398</v>
      </c>
    </row>
    <row r="167" spans="1:4">
      <c r="A167" s="48">
        <v>45292</v>
      </c>
      <c r="B167" s="146">
        <v>4</v>
      </c>
      <c r="C167" s="146">
        <v>3</v>
      </c>
      <c r="D167" s="24">
        <v>398</v>
      </c>
    </row>
    <row r="168" spans="1:4">
      <c r="A168" s="48">
        <v>45323</v>
      </c>
      <c r="B168" s="146">
        <v>4</v>
      </c>
      <c r="C168" s="146">
        <v>3</v>
      </c>
      <c r="D168" s="24">
        <v>398</v>
      </c>
    </row>
    <row r="169" spans="1:4">
      <c r="A169" s="48">
        <v>45352</v>
      </c>
      <c r="B169" s="146">
        <v>4</v>
      </c>
      <c r="C169" s="146">
        <v>3</v>
      </c>
      <c r="D169" s="24">
        <v>398</v>
      </c>
    </row>
    <row r="170" spans="1:4">
      <c r="A170" s="48">
        <v>45383</v>
      </c>
      <c r="B170" s="146">
        <v>4</v>
      </c>
      <c r="C170" s="146">
        <v>3</v>
      </c>
      <c r="D170" s="24">
        <v>398</v>
      </c>
    </row>
    <row r="171" spans="1:4">
      <c r="A171" s="48">
        <v>45413</v>
      </c>
      <c r="B171" s="146">
        <v>4</v>
      </c>
      <c r="C171" s="146">
        <v>3</v>
      </c>
      <c r="D171" s="24">
        <v>398</v>
      </c>
    </row>
    <row r="172" spans="1:4">
      <c r="A172" s="48">
        <v>45444</v>
      </c>
      <c r="B172" s="146">
        <v>4</v>
      </c>
      <c r="C172" s="146">
        <v>3</v>
      </c>
      <c r="D172" s="24">
        <v>400</v>
      </c>
    </row>
    <row r="173" spans="1:4">
      <c r="A173" s="48">
        <v>45474</v>
      </c>
      <c r="B173" s="146">
        <v>4</v>
      </c>
      <c r="C173" s="146">
        <v>3</v>
      </c>
      <c r="D173" s="24">
        <v>400</v>
      </c>
    </row>
    <row r="174" spans="1:4">
      <c r="A174" s="48">
        <v>45505</v>
      </c>
      <c r="B174" s="146">
        <v>4</v>
      </c>
      <c r="C174" s="146">
        <v>3</v>
      </c>
      <c r="D174" s="24">
        <v>400</v>
      </c>
    </row>
    <row r="175" spans="1:4">
      <c r="A175" s="48">
        <v>45536</v>
      </c>
      <c r="B175" s="146">
        <v>4</v>
      </c>
      <c r="C175" s="146">
        <v>3</v>
      </c>
      <c r="D175" s="24">
        <v>401</v>
      </c>
    </row>
    <row r="176" spans="1:4">
      <c r="A176" s="48">
        <v>45566</v>
      </c>
      <c r="B176" s="146">
        <v>4</v>
      </c>
      <c r="C176" s="146">
        <v>3</v>
      </c>
      <c r="D176" s="24">
        <v>401</v>
      </c>
    </row>
    <row r="177" spans="1:4">
      <c r="A177" s="48">
        <v>45597</v>
      </c>
      <c r="B177" s="146">
        <v>4</v>
      </c>
      <c r="C177" s="146">
        <v>3</v>
      </c>
      <c r="D177" s="24">
        <v>401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180</v>
      </c>
      <c r="B1" s="56">
        <v>2024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45597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230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790365.05647554004</v>
      </c>
      <c r="C11" s="80">
        <f>IF(ISERROR(VLOOKUP($A$6,'Кредити НФК'!$A$10:$M$200,2,0)),"–",VLOOKUP($A$6,'Кредити НФК'!$A$10:$M$200,2,0))</f>
        <v>44329.135764890001</v>
      </c>
      <c r="D11" s="81">
        <f t="shared" ref="D11:D16" si="0">IF(ISERROR(C11/B11*100),"–",C11/B11*100)</f>
        <v>5.6086912499100201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29.372008730126311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25.52582443237101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5.4342934616012002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541765.38331952004</v>
      </c>
      <c r="C12" s="80">
        <f>IF(ISERROR(VLOOKUP($A$6,'Кредити НФК'!$A$10:$M$200,6,0)),"–",VLOOKUP($A$6,'Кредити НФК'!$A$10:$M$200,6,0))</f>
        <v>25679.706372640001</v>
      </c>
      <c r="D12" s="81">
        <f t="shared" si="0"/>
        <v>4.7400050212316236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25.973811049511426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28.845543123467309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4.6089538744015215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248599.67315602</v>
      </c>
      <c r="C13" s="80">
        <f>IF(ISERROR(VLOOKUP($A$6,'Кредити НФК'!$A$10:$M$200,10,0)),"–",VLOOKUP($A$6,'Кредити НФК'!$A$10:$M$200,10,0))</f>
        <v>18649.42939225</v>
      </c>
      <c r="D13" s="81">
        <f t="shared" si="0"/>
        <v>7.5017915975077347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34.36283001666456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21.225029964093807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6.5923084762467852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294951.96018507</v>
      </c>
      <c r="C14" s="80">
        <f>IF(ISERROR(VLOOKUP($A$6,'Кредити ДГ'!$A$10:$M$200,2,0)),"–",VLOOKUP($A$6,'Кредити ДГ'!$A$10:$M$200,2,0))</f>
        <v>16576.985293559999</v>
      </c>
      <c r="D14" s="81">
        <f t="shared" si="0"/>
        <v>5.6202322856775169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29.256561242146574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31.65175016059365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2.9397673300396008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283020.02369826002</v>
      </c>
      <c r="C15" s="80">
        <f>IF(ISERROR(VLOOKUP($A$6,'Кредити ДГ'!$A$10:$M$200,6,0)),"–",VLOOKUP($A$6,'Кредити ДГ'!$A$10:$M$200,6,0))</f>
        <v>16155.953966790001</v>
      </c>
      <c r="D15" s="81">
        <f t="shared" si="0"/>
        <v>5.7084137566233002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32.488068373685394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33.390666039151427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2.9455037874656114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11931.93648681</v>
      </c>
      <c r="C16" s="87">
        <f>IF(ISERROR(VLOOKUP($A$6,'Кредити ДГ'!$A$10:$M$200,10,0)),"–",VLOOKUP($A$6,'Кредити ДГ'!$A$10:$M$200,10,0))</f>
        <v>421.03132677000002</v>
      </c>
      <c r="D16" s="88">
        <f t="shared" si="0"/>
        <v>3.5286085140951218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-33.233069436890545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-12.245729670844483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2.7201279851277462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1122636.2761193402</v>
      </c>
      <c r="C18" s="80">
        <f>IF(ISERROR(VLOOKUP($A$6,'Депозити НФК'!$A$10:$S$200,2,0)),"–",VLOOKUP($A$6,'Депозити НФК'!$A$10:$S$200,2,0))</f>
        <v>36612.520807559995</v>
      </c>
      <c r="D18" s="81">
        <f>IF(ISERROR(C18/B18*100),"–",C18/B18*100)</f>
        <v>3.2612985689470055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5.5879820774235895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-8.845983574469102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-0.12492247455331551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796924.23882835999</v>
      </c>
      <c r="C19" s="80">
        <f>IF(ISERROR(VLOOKUP($A$6,'Депозити НФК'!$A$10:$S$200,8,0)),"–",VLOOKUP($A$6,'Депозити НФК'!$A$10:$S$200,8,0))</f>
        <v>26147.600431269999</v>
      </c>
      <c r="D19" s="81">
        <f t="shared" ref="D19:D23" si="1">IF(ISERROR(C19/B19*100),"–",C19/B19*100)</f>
        <v>3.2810647684292129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6.6949687280457084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-12.435377343632666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0.87020615838919468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325712.03729097999</v>
      </c>
      <c r="C20" s="80">
        <f>IF(ISERROR(VLOOKUP($A$6,'Депозити НФК'!$A$10:$S$200,14,0)),"–",VLOOKUP($A$6,'Депозити НФК'!$A$10:$S$200,14,0))</f>
        <v>10464.92037629</v>
      </c>
      <c r="D20" s="81">
        <f t="shared" si="1"/>
        <v>3.2129363296883615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2.9199327871815228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1.5554065203761525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-2.5275913556151721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1335915.8534340903</v>
      </c>
      <c r="C21" s="80">
        <f>IF(ISERROR(VLOOKUP($A$6,'Депозити ДГ'!$A$10:$S$200,2,0)),"–",VLOOKUP($A$6,'Депозити ДГ'!$A$10:$S$200,2,0))</f>
        <v>84211.719728819997</v>
      </c>
      <c r="D21" s="81">
        <f t="shared" si="1"/>
        <v>6.3036694648354015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14.487189207863878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7.8401862025531273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0.88196345762344208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862312.94666867994</v>
      </c>
      <c r="C22" s="80">
        <f>IF(ISERROR(VLOOKUP($A$6,'Депозити ДГ'!$A$10:$S$200,8,0)),"–",VLOOKUP($A$6,'Депозити ДГ'!$A$10:$S$200,8,0))</f>
        <v>53235.880862329999</v>
      </c>
      <c r="D22" s="81">
        <f t="shared" si="1"/>
        <v>6.1736149350410283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15.994825703788322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8.6565184784393381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0.96272762305224546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473602.90676540998</v>
      </c>
      <c r="C23" s="87">
        <f>IF(ISERROR(VLOOKUP($A$6,'Депозити ДГ'!$A$10:$S$200,14,0)),"–",VLOOKUP($A$6,'Депозити ДГ'!$A$10:$S$200,14,0))</f>
        <v>30975.838866490001</v>
      </c>
      <c r="D23" s="88">
        <f t="shared" si="1"/>
        <v>6.5404663746781608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11.985681245006035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6.4655066416617473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0.74346151282682627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13.357699999999999</v>
      </c>
      <c r="F28" s="82">
        <f>IF(ISERROR(VLOOKUP($A$6,'% ставки за кредитами НФК'!$A$10:$S$200,2,0)),"–",VLOOKUP($A$6,'% ставки за кредитами НФК'!$A$10:$S$200,2,0))</f>
        <v>13.5082</v>
      </c>
      <c r="G28" s="82">
        <f>IF(ISERROR(IF(F28=0,"–",F28-E28)),"–",IF(F28=0,"–",F28-E28))</f>
        <v>0.15050000000000097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14.8018</v>
      </c>
      <c r="F29" s="82">
        <f>IF(ISERROR(VLOOKUP($A$6,'% ставки за кредитами НФК'!$A$10:$S$200,8,0)),"–",VLOOKUP($A$6,'% ставки за кредитами НФК'!$A$10:$S$200,8,0))</f>
        <v>16.666899999999998</v>
      </c>
      <c r="G29" s="82">
        <f t="shared" ref="G29:G37" si="2">IF(ISERROR(IF(F29=0,"–",F29-E29)),"–",IF(F29=0,"–",F29-E29))</f>
        <v>1.8650999999999982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14.244999999999999</v>
      </c>
      <c r="F30" s="82">
        <f>IF(ISERROR(VLOOKUP($A$6,'% ставки за кредитами НФК'!$A$10:$S$200,10,0)),"–",VLOOKUP($A$6,'% ставки за кредитами НФК'!$A$10:$S$200,10,0))</f>
        <v>16.494</v>
      </c>
      <c r="G30" s="82">
        <f t="shared" si="2"/>
        <v>2.2490000000000006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6.2431999999999999</v>
      </c>
      <c r="F31" s="82">
        <f>IF(ISERROR(VLOOKUP($A$6,'% ставки за кредитами НФК'!$A$10:$S$200,14,0)),"–",VLOOKUP($A$6,'% ставки за кредитами НФК'!$A$10:$S$200,14,0))</f>
        <v>4.7882999999999996</v>
      </c>
      <c r="G31" s="82">
        <f t="shared" si="2"/>
        <v>-1.4549000000000003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6.2439999999999998</v>
      </c>
      <c r="F32" s="82">
        <f>IF(ISERROR(VLOOKUP($A$6,'% ставки за кредитами НФК'!$A$10:$S$200,16,0)),"–",VLOOKUP($A$6,'% ставки за кредитами НФК'!$A$10:$S$200,16,0))</f>
        <v>4.7882999999999996</v>
      </c>
      <c r="G32" s="82">
        <f t="shared" si="2"/>
        <v>-1.4557000000000002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27.1934</v>
      </c>
      <c r="F33" s="82">
        <f>IF(ISERROR(VLOOKUP($A$6,'% ставки за кредитами ДГ'!$A$10:$S$200,2,0)),"–",VLOOKUP($A$6,'% ставки за кредитами ДГ'!$A$10:$S$200,2,0))</f>
        <v>38.100200000000001</v>
      </c>
      <c r="G33" s="82">
        <f t="shared" si="2"/>
        <v>10.9068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27.206199999999999</v>
      </c>
      <c r="F34" s="82">
        <f>IF(ISERROR(VLOOKUP($A$6,'% ставки за кредитами ДГ'!$A$10:$S$200,8,0)),"–",VLOOKUP($A$6,'% ставки за кредитами ДГ'!$A$10:$S$200,8,0))</f>
        <v>38.240499999999997</v>
      </c>
      <c r="G34" s="82">
        <f t="shared" si="2"/>
        <v>11.034299999999998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32.665700000000001</v>
      </c>
      <c r="F35" s="82">
        <f>IF(ISERROR(VLOOKUP($A$6,'% ставки за кредитами ДГ'!$A$10:$S$200,10,0)),"–",VLOOKUP($A$6,'% ставки за кредитами ДГ'!$A$10:$S$200,10,0))</f>
        <v>38.186700000000002</v>
      </c>
      <c r="G35" s="82">
        <f t="shared" si="2"/>
        <v>5.5210000000000008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13.254200000000001</v>
      </c>
      <c r="F36" s="82">
        <f>IF(ISERROR(VLOOKUP($A$6,'% ставки за кредитами ДГ'!$A$10:$S$200,14,0)),"–",VLOOKUP($A$6,'% ставки за кредитами ДГ'!$A$10:$S$200,14,0))</f>
        <v>10.140599999999999</v>
      </c>
      <c r="G36" s="82">
        <f t="shared" si="2"/>
        <v>-3.1136000000000017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7.1087999999999996</v>
      </c>
      <c r="F37" s="89">
        <f>IF(ISERROR(VLOOKUP($A$6,'% ставки за кредитами ДГ'!$A$10:$S$200,16,0)),"–",VLOOKUP($A$6,'% ставки за кредитами ДГ'!$A$10:$S$200,16,0))</f>
        <v>8.2795000000000005</v>
      </c>
      <c r="G37" s="89">
        <f t="shared" si="2"/>
        <v>1.170700000000001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7.4573</v>
      </c>
      <c r="F39" s="82">
        <f>IF(ISERROR(VLOOKUP($A$6,'% ставки за депозитами НФК'!$A$10:$P$200,2,0)),"–",VLOOKUP($A$6,'% ставки за депозитами НФК'!$A$10:$P$200,2,0))</f>
        <v>8.6029</v>
      </c>
      <c r="G39" s="82">
        <f>IF(ISERROR(IF(F39=0,"–",F39-E39)),"–",IF(F39=0,"–",F39-E39))</f>
        <v>1.1456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8.4356000000000009</v>
      </c>
      <c r="F40" s="82">
        <f>IF(ISERROR(VLOOKUP($A$6,'% ставки за депозитами НФК'!$A$10:$P$200,7,0)),"–",VLOOKUP($A$6,'% ставки за депозитами НФК'!$A$10:$P$200,7,0))</f>
        <v>9.2006999999999994</v>
      </c>
      <c r="G40" s="82">
        <f t="shared" ref="G40:G44" si="3">IF(ISERROR(IF(F40=0,"–",F40-E40)),"–",IF(F40=0,"–",F40-E40))</f>
        <v>0.76509999999999856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0.83550000000000002</v>
      </c>
      <c r="F41" s="82">
        <f>IF(ISERROR(VLOOKUP($A$6,'% ставки за депозитами НФК'!$A$10:$P$200,12,0)),"–",VLOOKUP($A$6,'% ставки за депозитами НФК'!$A$10:$P$200,12,0))</f>
        <v>1.0470999999999999</v>
      </c>
      <c r="G41" s="82">
        <f t="shared" si="3"/>
        <v>0.2115999999999999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7.6212</v>
      </c>
      <c r="F42" s="82">
        <f>IF(ISERROR(VLOOKUP($A$6,'% ставки за депозитами ДГ'!$A$10:$P$200,2,0)),"–",VLOOKUP($A$6,'% ставки за депозитами ДГ'!$A$10:$P$200,2,0))</f>
        <v>8.0938999999999997</v>
      </c>
      <c r="G42" s="82">
        <f t="shared" si="3"/>
        <v>0.47269999999999968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10.256500000000001</v>
      </c>
      <c r="F43" s="82">
        <f>IF(ISERROR(VLOOKUP($A$6,'% ставки за депозитами ДГ'!$A$10:$P$200,7,0)),"–",VLOOKUP($A$6,'% ставки за депозитами ДГ'!$A$10:$P$200,7,0))</f>
        <v>11.450100000000001</v>
      </c>
      <c r="G43" s="82">
        <f t="shared" si="3"/>
        <v>1.1936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1.0646</v>
      </c>
      <c r="F44" s="89">
        <f>IF(ISERROR(VLOOKUP($A$6,'% ставки за депозитами ДГ'!$A$10:$P$200,12,0)),"–",VLOOKUP($A$6,'% ставки за депозитами ДГ'!$A$10:$P$200,12,0))</f>
        <v>1.1345000000000001</v>
      </c>
      <c r="G44" s="89">
        <f t="shared" si="3"/>
        <v>6.9900000000000073E-2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401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270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47</v>
      </c>
      <c r="E10" s="151">
        <v>3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1163</v>
      </c>
      <c r="E11" s="151">
        <v>125</v>
      </c>
    </row>
    <row r="12" spans="1:16" s="1" customFormat="1">
      <c r="A12" s="150">
        <v>29</v>
      </c>
      <c r="B12" s="152" t="s">
        <v>219</v>
      </c>
      <c r="C12" s="151">
        <v>300119</v>
      </c>
      <c r="D12" s="151">
        <v>33</v>
      </c>
      <c r="E12" s="151">
        <v>2</v>
      </c>
    </row>
    <row r="13" spans="1:16" s="1" customFormat="1">
      <c r="A13" s="150">
        <v>36</v>
      </c>
      <c r="B13" s="152" t="s">
        <v>267</v>
      </c>
      <c r="C13" s="151">
        <v>300335</v>
      </c>
      <c r="D13" s="151">
        <v>330</v>
      </c>
      <c r="E13" s="151">
        <v>20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259</v>
      </c>
      <c r="C15" s="151">
        <v>305299</v>
      </c>
      <c r="D15" s="151">
        <v>1113</v>
      </c>
      <c r="E15" s="151">
        <v>61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16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96</v>
      </c>
      <c r="E17" s="151">
        <v>13</v>
      </c>
    </row>
    <row r="18" spans="1:5" s="1" customFormat="1">
      <c r="A18" s="150">
        <v>72</v>
      </c>
      <c r="B18" s="152" t="s">
        <v>232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252</v>
      </c>
      <c r="C19" s="151">
        <v>325365</v>
      </c>
      <c r="D19" s="151">
        <v>65</v>
      </c>
      <c r="E19" s="151">
        <v>19</v>
      </c>
    </row>
    <row r="20" spans="1:5" s="1" customFormat="1">
      <c r="A20" s="150">
        <v>91</v>
      </c>
      <c r="B20" s="152" t="s">
        <v>258</v>
      </c>
      <c r="C20" s="151">
        <v>325268</v>
      </c>
      <c r="D20" s="151">
        <v>19</v>
      </c>
      <c r="E20" s="151">
        <v>13</v>
      </c>
    </row>
    <row r="21" spans="1:5" s="1" customFormat="1">
      <c r="A21" s="150">
        <v>95</v>
      </c>
      <c r="B21" s="152" t="s">
        <v>253</v>
      </c>
      <c r="C21" s="151">
        <v>325990</v>
      </c>
      <c r="D21" s="151">
        <v>10</v>
      </c>
      <c r="E21" s="151">
        <v>4</v>
      </c>
    </row>
    <row r="22" spans="1:5" s="1" customFormat="1">
      <c r="A22" s="150">
        <v>96</v>
      </c>
      <c r="B22" s="152" t="s">
        <v>233</v>
      </c>
      <c r="C22" s="151">
        <v>307770</v>
      </c>
      <c r="D22" s="151">
        <v>197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26</v>
      </c>
      <c r="E23" s="151">
        <v>2</v>
      </c>
    </row>
    <row r="24" spans="1:5" s="1" customFormat="1">
      <c r="A24" s="150">
        <v>105</v>
      </c>
      <c r="B24" s="152" t="s">
        <v>217</v>
      </c>
      <c r="C24" s="151">
        <v>328168</v>
      </c>
      <c r="D24" s="151">
        <v>47</v>
      </c>
      <c r="E24" s="151">
        <v>2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47</v>
      </c>
      <c r="E25" s="151">
        <v>3</v>
      </c>
    </row>
    <row r="26" spans="1:5" s="1" customFormat="1">
      <c r="A26" s="150">
        <v>113</v>
      </c>
      <c r="B26" s="152" t="s">
        <v>220</v>
      </c>
      <c r="C26" s="151">
        <v>331489</v>
      </c>
      <c r="D26" s="151">
        <v>73</v>
      </c>
      <c r="E26" s="151">
        <v>1</v>
      </c>
    </row>
    <row r="27" spans="1:5" s="1" customFormat="1">
      <c r="A27" s="150">
        <v>115</v>
      </c>
      <c r="B27" s="152" t="s">
        <v>239</v>
      </c>
      <c r="C27" s="151">
        <v>334851</v>
      </c>
      <c r="D27" s="151">
        <v>223</v>
      </c>
      <c r="E27" s="151">
        <v>16</v>
      </c>
    </row>
    <row r="28" spans="1:5" s="1" customFormat="1">
      <c r="A28" s="150">
        <v>123</v>
      </c>
      <c r="B28" s="152" t="s">
        <v>234</v>
      </c>
      <c r="C28" s="151">
        <v>351607</v>
      </c>
      <c r="D28" s="151">
        <v>16</v>
      </c>
      <c r="E28" s="151">
        <v>1</v>
      </c>
    </row>
    <row r="29" spans="1:5" s="1" customFormat="1">
      <c r="A29" s="150">
        <v>128</v>
      </c>
      <c r="B29" s="152" t="s">
        <v>221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235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222</v>
      </c>
      <c r="C31" s="151">
        <v>353489</v>
      </c>
      <c r="D31" s="151">
        <v>47</v>
      </c>
      <c r="E31" s="151">
        <v>5</v>
      </c>
    </row>
    <row r="32" spans="1:5" s="1" customFormat="1">
      <c r="A32" s="150">
        <v>136</v>
      </c>
      <c r="B32" s="152" t="s">
        <v>240</v>
      </c>
      <c r="C32" s="151">
        <v>351005</v>
      </c>
      <c r="D32" s="151">
        <v>220</v>
      </c>
      <c r="E32" s="151">
        <v>14</v>
      </c>
    </row>
    <row r="33" spans="1:5" s="1" customFormat="1">
      <c r="A33" s="150">
        <v>142</v>
      </c>
      <c r="B33" s="152" t="s">
        <v>241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143</v>
      </c>
      <c r="B34" s="152" t="s">
        <v>223</v>
      </c>
      <c r="C34" s="151">
        <v>312248</v>
      </c>
      <c r="D34" s="151">
        <v>38</v>
      </c>
      <c r="E34" s="151">
        <v>1</v>
      </c>
    </row>
    <row r="35" spans="1:5" s="1" customFormat="1">
      <c r="A35" s="150">
        <v>146</v>
      </c>
      <c r="B35" s="152" t="s">
        <v>264</v>
      </c>
      <c r="C35" s="151">
        <v>320371</v>
      </c>
      <c r="D35" s="151">
        <v>13</v>
      </c>
      <c r="E35" s="151">
        <v>1</v>
      </c>
    </row>
    <row r="36" spans="1:5" s="1" customFormat="1">
      <c r="A36" s="150">
        <v>153</v>
      </c>
      <c r="B36" s="152" t="s">
        <v>224</v>
      </c>
      <c r="C36" s="151">
        <v>380838</v>
      </c>
      <c r="D36" s="151">
        <v>39</v>
      </c>
      <c r="E36" s="151">
        <v>1</v>
      </c>
    </row>
    <row r="37" spans="1:5" s="1" customFormat="1">
      <c r="A37" s="150">
        <v>171</v>
      </c>
      <c r="B37" s="152" t="s">
        <v>254</v>
      </c>
      <c r="C37" s="151">
        <v>300614</v>
      </c>
      <c r="D37" s="151">
        <v>126</v>
      </c>
      <c r="E37" s="151">
        <v>7</v>
      </c>
    </row>
    <row r="38" spans="1:5" s="1" customFormat="1">
      <c r="A38" s="150">
        <v>205</v>
      </c>
      <c r="B38" s="152" t="s">
        <v>208</v>
      </c>
      <c r="C38" s="151">
        <v>313582</v>
      </c>
      <c r="D38" s="151">
        <v>24</v>
      </c>
      <c r="E38" s="151">
        <v>0</v>
      </c>
    </row>
    <row r="39" spans="1:5" s="1" customFormat="1">
      <c r="A39" s="150">
        <v>231</v>
      </c>
      <c r="B39" s="152" t="s">
        <v>236</v>
      </c>
      <c r="C39" s="151">
        <v>322539</v>
      </c>
      <c r="D39" s="151">
        <v>19</v>
      </c>
      <c r="E39" s="151">
        <v>1</v>
      </c>
    </row>
    <row r="40" spans="1:5" s="1" customFormat="1">
      <c r="A40" s="150">
        <v>240</v>
      </c>
      <c r="B40" s="152" t="s">
        <v>265</v>
      </c>
      <c r="C40" s="151">
        <v>322540</v>
      </c>
      <c r="D40" s="151">
        <v>56</v>
      </c>
      <c r="E40" s="151">
        <v>2</v>
      </c>
    </row>
    <row r="41" spans="1:5" s="1" customFormat="1">
      <c r="A41" s="150">
        <v>242</v>
      </c>
      <c r="B41" s="152" t="s">
        <v>255</v>
      </c>
      <c r="C41" s="151">
        <v>322001</v>
      </c>
      <c r="D41" s="151">
        <v>13</v>
      </c>
      <c r="E41" s="151">
        <v>2</v>
      </c>
    </row>
    <row r="42" spans="1:5" s="1" customFormat="1">
      <c r="A42" s="150">
        <v>251</v>
      </c>
      <c r="B42" s="152" t="s">
        <v>209</v>
      </c>
      <c r="C42" s="151">
        <v>300658</v>
      </c>
      <c r="D42" s="151">
        <v>15</v>
      </c>
      <c r="E42" s="151">
        <v>1</v>
      </c>
    </row>
    <row r="43" spans="1:5" s="1" customFormat="1">
      <c r="A43" s="150">
        <v>270</v>
      </c>
      <c r="B43" s="152" t="s">
        <v>237</v>
      </c>
      <c r="C43" s="151">
        <v>305749</v>
      </c>
      <c r="D43" s="151">
        <v>33</v>
      </c>
      <c r="E43" s="151">
        <v>2</v>
      </c>
    </row>
    <row r="44" spans="1:5" s="1" customFormat="1">
      <c r="A44" s="150">
        <v>272</v>
      </c>
      <c r="B44" s="152" t="s">
        <v>266</v>
      </c>
      <c r="C44" s="151">
        <v>300346</v>
      </c>
      <c r="D44" s="151">
        <v>138</v>
      </c>
      <c r="E44" s="151">
        <v>7</v>
      </c>
    </row>
    <row r="45" spans="1:5" s="1" customFormat="1">
      <c r="A45" s="150">
        <v>274</v>
      </c>
      <c r="B45" s="152" t="s">
        <v>210</v>
      </c>
      <c r="C45" s="151">
        <v>320478</v>
      </c>
      <c r="D45" s="151">
        <v>215</v>
      </c>
      <c r="E45" s="151">
        <v>19</v>
      </c>
    </row>
    <row r="46" spans="1:5" s="1" customFormat="1">
      <c r="A46" s="150">
        <v>286</v>
      </c>
      <c r="B46" s="152" t="s">
        <v>242</v>
      </c>
      <c r="C46" s="151">
        <v>306500</v>
      </c>
      <c r="D46" s="151">
        <v>30</v>
      </c>
      <c r="E46" s="151">
        <v>3</v>
      </c>
    </row>
    <row r="47" spans="1:5" s="1" customFormat="1">
      <c r="A47" s="150">
        <v>288</v>
      </c>
      <c r="B47" s="152" t="s">
        <v>211</v>
      </c>
      <c r="C47" s="151">
        <v>300647</v>
      </c>
      <c r="D47" s="151">
        <v>3</v>
      </c>
      <c r="E47" s="151">
        <v>0</v>
      </c>
    </row>
    <row r="48" spans="1:5" s="1" customFormat="1">
      <c r="A48" s="150">
        <v>290</v>
      </c>
      <c r="B48" s="152" t="s">
        <v>225</v>
      </c>
      <c r="C48" s="151">
        <v>300506</v>
      </c>
      <c r="D48" s="151">
        <v>11</v>
      </c>
      <c r="E48" s="151">
        <v>1</v>
      </c>
    </row>
    <row r="49" spans="1:5" s="1" customFormat="1">
      <c r="A49" s="150">
        <v>295</v>
      </c>
      <c r="B49" s="152" t="s">
        <v>243</v>
      </c>
      <c r="C49" s="151">
        <v>300539</v>
      </c>
      <c r="D49" s="151">
        <v>0</v>
      </c>
      <c r="E49" s="151">
        <v>0</v>
      </c>
    </row>
    <row r="50" spans="1:5" s="1" customFormat="1">
      <c r="A50" s="150">
        <v>296</v>
      </c>
      <c r="B50" s="152" t="s">
        <v>212</v>
      </c>
      <c r="C50" s="151">
        <v>300528</v>
      </c>
      <c r="D50" s="151">
        <v>69</v>
      </c>
      <c r="E50" s="151">
        <v>5</v>
      </c>
    </row>
    <row r="51" spans="1:5" s="1" customFormat="1">
      <c r="A51" s="150">
        <v>297</v>
      </c>
      <c r="B51" s="152" t="s">
        <v>226</v>
      </c>
      <c r="C51" s="151">
        <v>300584</v>
      </c>
      <c r="D51" s="151">
        <v>0</v>
      </c>
      <c r="E51" s="151">
        <v>0</v>
      </c>
    </row>
    <row r="52" spans="1:5" s="1" customFormat="1">
      <c r="A52" s="150">
        <v>298</v>
      </c>
      <c r="B52" s="152" t="s">
        <v>213</v>
      </c>
      <c r="C52" s="151">
        <v>320984</v>
      </c>
      <c r="D52" s="151">
        <v>4</v>
      </c>
      <c r="E52" s="151">
        <v>1</v>
      </c>
    </row>
    <row r="53" spans="1:5" s="1" customFormat="1">
      <c r="A53" s="150">
        <v>305</v>
      </c>
      <c r="B53" s="152" t="s">
        <v>214</v>
      </c>
      <c r="C53" s="151">
        <v>307123</v>
      </c>
      <c r="D53" s="151">
        <v>34</v>
      </c>
      <c r="E53" s="151">
        <v>2</v>
      </c>
    </row>
    <row r="54" spans="1:5" s="1" customFormat="1">
      <c r="A54" s="150">
        <v>311</v>
      </c>
      <c r="B54" s="152" t="s">
        <v>244</v>
      </c>
      <c r="C54" s="151">
        <v>380106</v>
      </c>
      <c r="D54" s="151">
        <v>0</v>
      </c>
      <c r="E54" s="151">
        <v>0</v>
      </c>
    </row>
    <row r="55" spans="1:5" s="1" customFormat="1" ht="28.8">
      <c r="A55" s="150">
        <v>313</v>
      </c>
      <c r="B55" s="152" t="s">
        <v>245</v>
      </c>
      <c r="C55" s="151">
        <v>380883</v>
      </c>
      <c r="D55" s="151">
        <v>0</v>
      </c>
      <c r="E55" s="151">
        <v>0</v>
      </c>
    </row>
    <row r="56" spans="1:5" s="1" customFormat="1" ht="28.8">
      <c r="A56" s="150">
        <v>320</v>
      </c>
      <c r="B56" s="152" t="s">
        <v>260</v>
      </c>
      <c r="C56" s="151">
        <v>380281</v>
      </c>
      <c r="D56" s="151">
        <v>29</v>
      </c>
      <c r="E56" s="151">
        <v>1</v>
      </c>
    </row>
    <row r="57" spans="1:5" s="1" customFormat="1">
      <c r="A57" s="150">
        <v>329</v>
      </c>
      <c r="B57" s="152" t="s">
        <v>246</v>
      </c>
      <c r="C57" s="151">
        <v>380366</v>
      </c>
      <c r="D57" s="151">
        <v>1</v>
      </c>
      <c r="E57" s="151">
        <v>0</v>
      </c>
    </row>
    <row r="58" spans="1:5" s="1" customFormat="1">
      <c r="A58" s="150">
        <v>331</v>
      </c>
      <c r="B58" s="152" t="s">
        <v>247</v>
      </c>
      <c r="C58" s="151">
        <v>380441</v>
      </c>
      <c r="D58" s="151">
        <v>0</v>
      </c>
      <c r="E58" s="151">
        <v>0</v>
      </c>
    </row>
    <row r="59" spans="1:5" s="1" customFormat="1">
      <c r="A59" s="150">
        <v>381</v>
      </c>
      <c r="B59" s="152" t="s">
        <v>227</v>
      </c>
      <c r="C59" s="151">
        <v>313009</v>
      </c>
      <c r="D59" s="151">
        <v>8</v>
      </c>
      <c r="E59" s="151">
        <v>0</v>
      </c>
    </row>
    <row r="60" spans="1:5" s="1" customFormat="1">
      <c r="A60" s="150">
        <v>386</v>
      </c>
      <c r="B60" s="152" t="s">
        <v>256</v>
      </c>
      <c r="C60" s="151">
        <v>380526</v>
      </c>
      <c r="D60" s="151">
        <v>31</v>
      </c>
      <c r="E60" s="151">
        <v>1</v>
      </c>
    </row>
    <row r="61" spans="1:5" s="1" customFormat="1">
      <c r="A61" s="150">
        <v>387</v>
      </c>
      <c r="B61" s="152" t="s">
        <v>268</v>
      </c>
      <c r="C61" s="151">
        <v>380548</v>
      </c>
      <c r="D61" s="151">
        <v>6</v>
      </c>
      <c r="E61" s="151">
        <v>1</v>
      </c>
    </row>
    <row r="62" spans="1:5" s="1" customFormat="1">
      <c r="A62" s="150">
        <v>389</v>
      </c>
      <c r="B62" s="152" t="s">
        <v>228</v>
      </c>
      <c r="C62" s="151">
        <v>380582</v>
      </c>
      <c r="D62" s="151">
        <v>14</v>
      </c>
      <c r="E62" s="151">
        <v>2</v>
      </c>
    </row>
    <row r="63" spans="1:5" s="1" customFormat="1">
      <c r="A63" s="150">
        <v>392</v>
      </c>
      <c r="B63" s="152" t="s">
        <v>215</v>
      </c>
      <c r="C63" s="151">
        <v>380634</v>
      </c>
      <c r="D63" s="151">
        <v>150</v>
      </c>
      <c r="E63" s="151">
        <v>10</v>
      </c>
    </row>
    <row r="64" spans="1:5" s="1" customFormat="1">
      <c r="A64" s="150">
        <v>394</v>
      </c>
      <c r="B64" s="152" t="s">
        <v>248</v>
      </c>
      <c r="C64" s="151">
        <v>380645</v>
      </c>
      <c r="D64" s="151">
        <v>5</v>
      </c>
      <c r="E64" s="151">
        <v>1</v>
      </c>
    </row>
    <row r="65" spans="1:5" s="1" customFormat="1">
      <c r="A65" s="150">
        <v>395</v>
      </c>
      <c r="B65" s="152" t="s">
        <v>238</v>
      </c>
      <c r="C65" s="151">
        <v>377090</v>
      </c>
      <c r="D65" s="151">
        <v>4</v>
      </c>
      <c r="E65" s="151">
        <v>1</v>
      </c>
    </row>
    <row r="66" spans="1:5" s="1" customFormat="1">
      <c r="A66" s="150">
        <v>407</v>
      </c>
      <c r="B66" s="152" t="s">
        <v>249</v>
      </c>
      <c r="C66" s="151">
        <v>380731</v>
      </c>
      <c r="D66" s="151">
        <v>0</v>
      </c>
      <c r="E66" s="151">
        <v>0</v>
      </c>
    </row>
    <row r="67" spans="1:5" s="1" customFormat="1">
      <c r="A67" s="150">
        <v>455</v>
      </c>
      <c r="B67" s="152" t="s">
        <v>250</v>
      </c>
      <c r="C67" s="151">
        <v>380797</v>
      </c>
      <c r="D67" s="151">
        <v>0</v>
      </c>
      <c r="E67" s="151">
        <v>0</v>
      </c>
    </row>
    <row r="68" spans="1:5" s="1" customFormat="1">
      <c r="A68" s="150">
        <v>553</v>
      </c>
      <c r="B68" s="152" t="s">
        <v>218</v>
      </c>
      <c r="C68" s="151">
        <v>380946</v>
      </c>
      <c r="D68" s="151">
        <v>0</v>
      </c>
      <c r="E68" s="151">
        <v>0</v>
      </c>
    </row>
    <row r="69" spans="1:5" s="1" customFormat="1">
      <c r="A69" s="150">
        <v>634</v>
      </c>
      <c r="B69" s="152" t="s">
        <v>257</v>
      </c>
      <c r="C69" s="151">
        <v>339016</v>
      </c>
      <c r="D69" s="151">
        <v>0</v>
      </c>
      <c r="E69" s="151">
        <v>0</v>
      </c>
    </row>
    <row r="70" spans="1:5" s="1" customFormat="1">
      <c r="A70" s="150">
        <v>694</v>
      </c>
      <c r="B70" s="152" t="s">
        <v>229</v>
      </c>
      <c r="C70" s="151">
        <v>339050</v>
      </c>
      <c r="D70" s="151">
        <v>42</v>
      </c>
      <c r="E70" s="151">
        <v>3</v>
      </c>
    </row>
    <row r="71" spans="1:5" s="1" customFormat="1">
      <c r="A71" s="150">
        <v>774</v>
      </c>
      <c r="B71" s="152" t="s">
        <v>251</v>
      </c>
      <c r="C71" s="151">
        <v>339072</v>
      </c>
      <c r="D71" s="151">
        <v>15</v>
      </c>
      <c r="E71" s="151">
        <v>2</v>
      </c>
    </row>
    <row r="72" spans="1:5" s="1" customFormat="1">
      <c r="A72" s="150"/>
      <c r="B72" s="161" t="s">
        <v>269</v>
      </c>
      <c r="C72" s="162"/>
      <c r="D72" s="162">
        <v>5053</v>
      </c>
      <c r="E72" s="162">
        <v>401</v>
      </c>
    </row>
    <row r="73" spans="1:5" s="1" customFormat="1">
      <c r="A73" s="150"/>
      <c r="B73" s="161"/>
      <c r="C73" s="162"/>
      <c r="D73" s="162"/>
      <c r="E73" s="162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B79" s="148"/>
      <c r="C79" s="151"/>
      <c r="D79" s="151"/>
      <c r="E79" s="151"/>
    </row>
    <row r="80" spans="1:5" s="1" customFormat="1">
      <c r="A80" s="150"/>
      <c r="B80" s="152"/>
      <c r="C80" s="151"/>
      <c r="D80" s="151"/>
      <c r="E80" s="151"/>
    </row>
    <row r="81" spans="1:5" s="1" customFormat="1">
      <c r="A81" s="150"/>
      <c r="C81" s="151"/>
      <c r="D81" s="151"/>
      <c r="E81" s="151"/>
    </row>
    <row r="82" spans="1:5" s="1" customFormat="1">
      <c r="A82" s="150"/>
      <c r="C82" s="148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2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50"/>
      <c r="B91" s="153"/>
      <c r="C91" s="151"/>
      <c r="D91" s="151"/>
      <c r="E91" s="151"/>
    </row>
    <row r="92" spans="1:5" s="1" customFormat="1">
      <c r="A92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collapsed="1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>
      <c r="A170" s="13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13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13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13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13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13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13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13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231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 hidden="1" outlineLevel="1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 hidden="1" outlineLevel="1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 hidden="1" outlineLevel="1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 hidden="1" outlineLevel="1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 hidden="1" outlineLevel="1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 hidden="1" outlineLevel="1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 hidden="1" outlineLevel="1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 hidden="1" outlineLevel="1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  <row r="170" spans="1:19">
      <c r="A170" s="13">
        <v>45383</v>
      </c>
      <c r="B170" s="127">
        <v>50999.023623300003</v>
      </c>
      <c r="C170" s="127">
        <v>10.647152030000001</v>
      </c>
      <c r="D170" s="127">
        <v>0</v>
      </c>
      <c r="E170" s="127">
        <v>10.647152030000001</v>
      </c>
      <c r="F170" s="127">
        <v>287.09970722000003</v>
      </c>
      <c r="G170" s="127">
        <v>0</v>
      </c>
      <c r="H170" s="127">
        <v>287.09970722000003</v>
      </c>
      <c r="I170" s="127">
        <v>36651.543985470002</v>
      </c>
      <c r="J170" s="127">
        <v>115.60395927</v>
      </c>
      <c r="K170" s="127">
        <v>36535.940026199998</v>
      </c>
      <c r="L170" s="127">
        <v>14049.732778580001</v>
      </c>
      <c r="M170" s="127">
        <v>14020.8208827</v>
      </c>
      <c r="N170" s="127">
        <v>28.911895879999999</v>
      </c>
      <c r="O170" s="127">
        <v>0</v>
      </c>
      <c r="P170" s="127">
        <v>845.16073021</v>
      </c>
      <c r="Q170" s="127"/>
      <c r="R170" s="127"/>
      <c r="S170" s="127"/>
    </row>
    <row r="171" spans="1:19">
      <c r="A171" s="13">
        <v>45413</v>
      </c>
      <c r="B171" s="127">
        <v>52112.95055483</v>
      </c>
      <c r="C171" s="127">
        <v>10.46628815</v>
      </c>
      <c r="D171" s="127">
        <v>0</v>
      </c>
      <c r="E171" s="127">
        <v>10.46628815</v>
      </c>
      <c r="F171" s="127">
        <v>273.93223032999998</v>
      </c>
      <c r="G171" s="127">
        <v>0</v>
      </c>
      <c r="H171" s="127">
        <v>273.93223032999998</v>
      </c>
      <c r="I171" s="127">
        <v>37452.941590000002</v>
      </c>
      <c r="J171" s="127">
        <v>111.83681518</v>
      </c>
      <c r="K171" s="127">
        <v>37341.10477482</v>
      </c>
      <c r="L171" s="127">
        <v>14375.61044635</v>
      </c>
      <c r="M171" s="127">
        <v>14340.9928043</v>
      </c>
      <c r="N171" s="127">
        <v>34.617642050000001</v>
      </c>
      <c r="O171" s="127">
        <v>0</v>
      </c>
      <c r="P171" s="127">
        <v>343.52361067999999</v>
      </c>
      <c r="Q171" s="127"/>
      <c r="R171" s="127"/>
      <c r="S171" s="127"/>
    </row>
    <row r="172" spans="1:19">
      <c r="A172" s="13">
        <v>45444</v>
      </c>
      <c r="B172" s="127">
        <v>53328.451215879999</v>
      </c>
      <c r="C172" s="127">
        <v>9.3319575199999996</v>
      </c>
      <c r="D172" s="127">
        <v>0</v>
      </c>
      <c r="E172" s="127">
        <v>9.3319575199999996</v>
      </c>
      <c r="F172" s="127">
        <v>273.61057649999998</v>
      </c>
      <c r="G172" s="127">
        <v>0</v>
      </c>
      <c r="H172" s="127">
        <v>273.61057649999998</v>
      </c>
      <c r="I172" s="127">
        <v>38455.192841290002</v>
      </c>
      <c r="J172" s="127">
        <v>102.88018406</v>
      </c>
      <c r="K172" s="127">
        <v>38352.312657230003</v>
      </c>
      <c r="L172" s="127">
        <v>14590.31584057</v>
      </c>
      <c r="M172" s="127">
        <v>14550.323283309999</v>
      </c>
      <c r="N172" s="127">
        <v>39.992557259999998</v>
      </c>
      <c r="O172" s="127">
        <v>0</v>
      </c>
      <c r="P172" s="127">
        <v>438.52563182</v>
      </c>
      <c r="Q172" s="127"/>
      <c r="R172" s="127"/>
      <c r="S172" s="127"/>
    </row>
    <row r="173" spans="1:19">
      <c r="A173" s="13">
        <v>45474</v>
      </c>
      <c r="B173" s="127">
        <v>54948.770497910002</v>
      </c>
      <c r="C173" s="127">
        <v>11.8607283</v>
      </c>
      <c r="D173" s="127">
        <v>0</v>
      </c>
      <c r="E173" s="127">
        <v>11.8607283</v>
      </c>
      <c r="F173" s="127">
        <v>256.79040507000002</v>
      </c>
      <c r="G173" s="127">
        <v>0</v>
      </c>
      <c r="H173" s="127">
        <v>256.79040507000002</v>
      </c>
      <c r="I173" s="127">
        <v>39675.715741270003</v>
      </c>
      <c r="J173" s="127">
        <v>96.956705389999996</v>
      </c>
      <c r="K173" s="127">
        <v>39578.759035880001</v>
      </c>
      <c r="L173" s="127">
        <v>15004.40362327</v>
      </c>
      <c r="M173" s="127">
        <v>14967.23999113</v>
      </c>
      <c r="N173" s="127">
        <v>37.163632139999997</v>
      </c>
      <c r="O173" s="127">
        <v>0</v>
      </c>
      <c r="P173" s="127">
        <v>1047.59655157</v>
      </c>
      <c r="Q173" s="127"/>
      <c r="R173" s="127"/>
      <c r="S173" s="127"/>
    </row>
    <row r="174" spans="1:19">
      <c r="A174" s="13">
        <v>45505</v>
      </c>
      <c r="B174" s="127">
        <v>56570.622951520003</v>
      </c>
      <c r="C174" s="127">
        <v>12.13322849</v>
      </c>
      <c r="D174" s="127">
        <v>0</v>
      </c>
      <c r="E174" s="127">
        <v>12.13322849</v>
      </c>
      <c r="F174" s="127">
        <v>256.57416487</v>
      </c>
      <c r="G174" s="127">
        <v>0</v>
      </c>
      <c r="H174" s="127">
        <v>256.57416487</v>
      </c>
      <c r="I174" s="127">
        <v>40788.52485337</v>
      </c>
      <c r="J174" s="127">
        <v>91.455969620000005</v>
      </c>
      <c r="K174" s="127">
        <v>40697.068883749998</v>
      </c>
      <c r="L174" s="127">
        <v>15513.390704789999</v>
      </c>
      <c r="M174" s="127">
        <v>15474.344418049999</v>
      </c>
      <c r="N174" s="127">
        <v>39.046286739999999</v>
      </c>
      <c r="O174" s="127">
        <v>0</v>
      </c>
      <c r="P174" s="127">
        <v>1080.89164317</v>
      </c>
      <c r="Q174" s="127"/>
      <c r="R174" s="127"/>
      <c r="S174" s="127"/>
    </row>
    <row r="175" spans="1:19">
      <c r="A175" s="13">
        <v>45536</v>
      </c>
      <c r="B175" s="127">
        <v>58368.672155020002</v>
      </c>
      <c r="C175" s="127">
        <v>13.385341690000001</v>
      </c>
      <c r="D175" s="127">
        <v>0</v>
      </c>
      <c r="E175" s="127">
        <v>13.385341690000001</v>
      </c>
      <c r="F175" s="127">
        <v>243.19626129</v>
      </c>
      <c r="G175" s="127">
        <v>0</v>
      </c>
      <c r="H175" s="127">
        <v>243.19626129</v>
      </c>
      <c r="I175" s="127">
        <v>42309.679001589997</v>
      </c>
      <c r="J175" s="127">
        <v>85.760567559999998</v>
      </c>
      <c r="K175" s="127">
        <v>42223.918434029998</v>
      </c>
      <c r="L175" s="127">
        <v>15802.411550450001</v>
      </c>
      <c r="M175" s="127">
        <v>15759.98368401</v>
      </c>
      <c r="N175" s="127">
        <v>42.427866440000003</v>
      </c>
      <c r="O175" s="127">
        <v>0</v>
      </c>
      <c r="P175" s="127">
        <v>998.60157291999997</v>
      </c>
      <c r="Q175" s="127"/>
      <c r="R175" s="127"/>
      <c r="S175" s="127"/>
    </row>
    <row r="176" spans="1:19">
      <c r="A176" s="13">
        <v>45566</v>
      </c>
      <c r="B176" s="127">
        <v>58445.757764080001</v>
      </c>
      <c r="C176" s="127">
        <v>15.62850838</v>
      </c>
      <c r="D176" s="127">
        <v>0</v>
      </c>
      <c r="E176" s="127">
        <v>15.62850838</v>
      </c>
      <c r="F176" s="127">
        <v>233.96512258999999</v>
      </c>
      <c r="G176" s="127">
        <v>0</v>
      </c>
      <c r="H176" s="127">
        <v>233.96512258999999</v>
      </c>
      <c r="I176" s="127">
        <v>42044.32382433</v>
      </c>
      <c r="J176" s="127">
        <v>66.848239340000006</v>
      </c>
      <c r="K176" s="127">
        <v>41977.475584990003</v>
      </c>
      <c r="L176" s="127">
        <v>16151.84030878</v>
      </c>
      <c r="M176" s="127">
        <v>16103.57758087</v>
      </c>
      <c r="N176" s="127">
        <v>48.262727910000002</v>
      </c>
      <c r="O176" s="127">
        <v>0</v>
      </c>
      <c r="P176" s="127">
        <v>1211.31200706</v>
      </c>
      <c r="Q176" s="127"/>
      <c r="R176" s="127"/>
      <c r="S176" s="127"/>
    </row>
    <row r="177" spans="1:19">
      <c r="A177" s="13">
        <v>45597</v>
      </c>
      <c r="B177" s="127">
        <v>60997.809209760002</v>
      </c>
      <c r="C177" s="127">
        <v>16.08664984</v>
      </c>
      <c r="D177" s="127">
        <v>0</v>
      </c>
      <c r="E177" s="127">
        <v>16.08664984</v>
      </c>
      <c r="F177" s="127">
        <v>17.932210789999999</v>
      </c>
      <c r="G177" s="127">
        <v>0</v>
      </c>
      <c r="H177" s="127">
        <v>17.932210789999999</v>
      </c>
      <c r="I177" s="127">
        <v>44329.135764890001</v>
      </c>
      <c r="J177" s="127">
        <v>57.140591819999997</v>
      </c>
      <c r="K177" s="127">
        <v>44271.995173069998</v>
      </c>
      <c r="L177" s="127">
        <v>16634.654584240001</v>
      </c>
      <c r="M177" s="127">
        <v>16576.985293559999</v>
      </c>
      <c r="N177" s="127">
        <v>57.669290680000003</v>
      </c>
      <c r="O177" s="127">
        <v>0</v>
      </c>
      <c r="P177" s="127">
        <v>1250.9887720900001</v>
      </c>
      <c r="Q177" s="127"/>
      <c r="R177" s="127"/>
      <c r="S177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231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 collapsed="1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  <row r="170" spans="1:17">
      <c r="A170" s="13">
        <v>45383</v>
      </c>
      <c r="B170" s="43">
        <v>36651.543985470002</v>
      </c>
      <c r="C170" s="43">
        <f t="shared" ref="C170" si="310">G170+K170</f>
        <v>12690.614554199999</v>
      </c>
      <c r="D170" s="43">
        <f t="shared" ref="D170" si="311">H170+L170</f>
        <v>18659.01373069</v>
      </c>
      <c r="E170" s="43">
        <f t="shared" ref="E170" si="312">I170+M170</f>
        <v>5301.9157005800007</v>
      </c>
      <c r="F170" s="43">
        <v>21115.901793019999</v>
      </c>
      <c r="G170" s="43">
        <v>7951.9268284199998</v>
      </c>
      <c r="H170" s="43">
        <v>12546.421991040001</v>
      </c>
      <c r="I170" s="43">
        <v>617.55297356000005</v>
      </c>
      <c r="J170" s="43">
        <v>15535.642192449999</v>
      </c>
      <c r="K170" s="43">
        <v>4738.6877257799997</v>
      </c>
      <c r="L170" s="43">
        <v>6112.5917396499999</v>
      </c>
      <c r="M170" s="43">
        <v>4684.3627270200004</v>
      </c>
      <c r="N170" s="43"/>
      <c r="O170" s="43"/>
      <c r="P170" s="43"/>
      <c r="Q170" s="43"/>
    </row>
    <row r="171" spans="1:17">
      <c r="A171" s="13">
        <v>45413</v>
      </c>
      <c r="B171" s="43">
        <v>37452.941590000002</v>
      </c>
      <c r="C171" s="43">
        <f t="shared" ref="C171" si="313">G171+K171</f>
        <v>13090.53835889</v>
      </c>
      <c r="D171" s="43">
        <f t="shared" ref="D171" si="314">H171+L171</f>
        <v>19003.16773239</v>
      </c>
      <c r="E171" s="43">
        <f t="shared" ref="E171" si="315">I171+M171</f>
        <v>5359.2354987199997</v>
      </c>
      <c r="F171" s="43">
        <v>21723.83786865</v>
      </c>
      <c r="G171" s="43">
        <v>8277.3352771000009</v>
      </c>
      <c r="H171" s="43">
        <v>12836.944291199999</v>
      </c>
      <c r="I171" s="43">
        <v>609.55830034999997</v>
      </c>
      <c r="J171" s="43">
        <v>15729.10372135</v>
      </c>
      <c r="K171" s="43">
        <v>4813.2030817900004</v>
      </c>
      <c r="L171" s="43">
        <v>6166.2234411899999</v>
      </c>
      <c r="M171" s="43">
        <v>4749.67719837</v>
      </c>
      <c r="N171" s="43"/>
      <c r="O171" s="43"/>
      <c r="P171" s="43"/>
      <c r="Q171" s="43"/>
    </row>
    <row r="172" spans="1:17">
      <c r="A172" s="13">
        <v>45444</v>
      </c>
      <c r="B172" s="43">
        <v>38455.192841290002</v>
      </c>
      <c r="C172" s="43">
        <f t="shared" ref="C172" si="316">G172+K172</f>
        <v>13129.97014304</v>
      </c>
      <c r="D172" s="43">
        <f t="shared" ref="D172" si="317">H172+L172</f>
        <v>20040.625298970001</v>
      </c>
      <c r="E172" s="43">
        <f t="shared" ref="E172" si="318">I172+M172</f>
        <v>5284.59739928</v>
      </c>
      <c r="F172" s="43">
        <v>22329.44817095</v>
      </c>
      <c r="G172" s="43">
        <v>8857.08608551</v>
      </c>
      <c r="H172" s="43">
        <v>12870.155115109999</v>
      </c>
      <c r="I172" s="43">
        <v>602.20697032999999</v>
      </c>
      <c r="J172" s="43">
        <v>16125.74467034</v>
      </c>
      <c r="K172" s="43">
        <v>4272.8840575300001</v>
      </c>
      <c r="L172" s="43">
        <v>7170.4701838600004</v>
      </c>
      <c r="M172" s="43">
        <v>4682.3904289499997</v>
      </c>
      <c r="N172" s="43"/>
      <c r="O172" s="43"/>
      <c r="P172" s="43"/>
      <c r="Q172" s="43"/>
    </row>
    <row r="173" spans="1:17">
      <c r="A173" s="13">
        <v>45474</v>
      </c>
      <c r="B173" s="43">
        <v>39675.715741270003</v>
      </c>
      <c r="C173" s="43">
        <f t="shared" ref="C173" si="319">G173+K173</f>
        <v>13768.141712619999</v>
      </c>
      <c r="D173" s="43">
        <f t="shared" ref="D173" si="320">H173+L173</f>
        <v>20627.020412320002</v>
      </c>
      <c r="E173" s="43">
        <f t="shared" ref="E173" si="321">I173+M173</f>
        <v>5280.5536163299994</v>
      </c>
      <c r="F173" s="43">
        <v>22831.426197140001</v>
      </c>
      <c r="G173" s="43">
        <v>9003.2088400699995</v>
      </c>
      <c r="H173" s="43">
        <v>13213.777185090001</v>
      </c>
      <c r="I173" s="43">
        <v>614.44017197999995</v>
      </c>
      <c r="J173" s="43">
        <v>16844.289544129999</v>
      </c>
      <c r="K173" s="43">
        <v>4764.93287255</v>
      </c>
      <c r="L173" s="43">
        <v>7413.2432272300002</v>
      </c>
      <c r="M173" s="43">
        <v>4666.1134443499996</v>
      </c>
      <c r="N173" s="43"/>
      <c r="O173" s="43"/>
      <c r="P173" s="43"/>
      <c r="Q173" s="43"/>
    </row>
    <row r="174" spans="1:17">
      <c r="A174" s="13">
        <v>45505</v>
      </c>
      <c r="B174" s="43">
        <v>40788.52485337</v>
      </c>
      <c r="C174" s="43">
        <f t="shared" ref="C174" si="322">G174+K174</f>
        <v>14125.98078824</v>
      </c>
      <c r="D174" s="43">
        <f t="shared" ref="D174" si="323">H174+L174</f>
        <v>21240.724603989998</v>
      </c>
      <c r="E174" s="43">
        <f t="shared" ref="E174" si="324">I174+M174</f>
        <v>5421.8194611399995</v>
      </c>
      <c r="F174" s="43">
        <v>23394.980177469999</v>
      </c>
      <c r="G174" s="43">
        <v>9424.0021744599999</v>
      </c>
      <c r="H174" s="43">
        <v>13271.05535346</v>
      </c>
      <c r="I174" s="43">
        <v>699.92264954999996</v>
      </c>
      <c r="J174" s="43">
        <v>17393.544675900001</v>
      </c>
      <c r="K174" s="43">
        <v>4701.9786137800002</v>
      </c>
      <c r="L174" s="43">
        <v>7969.6692505299998</v>
      </c>
      <c r="M174" s="43">
        <v>4721.8968115899997</v>
      </c>
      <c r="N174" s="43"/>
      <c r="O174" s="43"/>
      <c r="P174" s="43"/>
      <c r="Q174" s="43"/>
    </row>
    <row r="175" spans="1:17">
      <c r="A175" s="13">
        <v>45536</v>
      </c>
      <c r="B175" s="43">
        <v>42309.679001589997</v>
      </c>
      <c r="C175" s="43">
        <f t="shared" ref="C175" si="325">G175+K175</f>
        <v>15039.92914324</v>
      </c>
      <c r="D175" s="43">
        <f t="shared" ref="D175" si="326">H175+L175</f>
        <v>21899.531163669999</v>
      </c>
      <c r="E175" s="43">
        <f t="shared" ref="E175" si="327">I175+M175</f>
        <v>5370.2186946800002</v>
      </c>
      <c r="F175" s="43">
        <v>24280.778348989999</v>
      </c>
      <c r="G175" s="43">
        <v>10150.626864620001</v>
      </c>
      <c r="H175" s="43">
        <v>13434.46769335</v>
      </c>
      <c r="I175" s="43">
        <v>695.68379101999994</v>
      </c>
      <c r="J175" s="43">
        <v>18028.900652600001</v>
      </c>
      <c r="K175" s="43">
        <v>4889.3022786199999</v>
      </c>
      <c r="L175" s="43">
        <v>8465.0634703199994</v>
      </c>
      <c r="M175" s="43">
        <v>4674.5349036600001</v>
      </c>
      <c r="N175" s="43"/>
      <c r="O175" s="43"/>
      <c r="P175" s="43"/>
      <c r="Q175" s="43"/>
    </row>
    <row r="176" spans="1:17">
      <c r="A176" s="13">
        <v>45566</v>
      </c>
      <c r="B176" s="43">
        <v>42044.32382433</v>
      </c>
      <c r="C176" s="43">
        <f t="shared" ref="C176" si="328">G176+K176</f>
        <v>14834.352912509999</v>
      </c>
      <c r="D176" s="43">
        <f t="shared" ref="D176" si="329">H176+L176</f>
        <v>21954.002792899999</v>
      </c>
      <c r="E176" s="43">
        <f t="shared" ref="E176" si="330">I176+M176</f>
        <v>5255.9681189200001</v>
      </c>
      <c r="F176" s="43">
        <v>24548.287141339999</v>
      </c>
      <c r="G176" s="43">
        <v>10222.5413912</v>
      </c>
      <c r="H176" s="43">
        <v>13545.267523779999</v>
      </c>
      <c r="I176" s="43">
        <v>780.47822636000001</v>
      </c>
      <c r="J176" s="43">
        <v>17496.036682990001</v>
      </c>
      <c r="K176" s="43">
        <v>4611.81152131</v>
      </c>
      <c r="L176" s="43">
        <v>8408.7352691199994</v>
      </c>
      <c r="M176" s="43">
        <v>4475.48989256</v>
      </c>
      <c r="N176" s="43"/>
      <c r="O176" s="43"/>
      <c r="P176" s="43"/>
      <c r="Q176" s="43"/>
    </row>
    <row r="177" spans="1:17">
      <c r="A177" s="13">
        <v>45597</v>
      </c>
      <c r="B177" s="43">
        <v>44329.135764890001</v>
      </c>
      <c r="C177" s="43">
        <f t="shared" ref="C177" si="331">G177+K177</f>
        <v>16177.087120239999</v>
      </c>
      <c r="D177" s="43">
        <f t="shared" ref="D177" si="332">H177+L177</f>
        <v>23007.862080589999</v>
      </c>
      <c r="E177" s="43">
        <f t="shared" ref="E177" si="333">I177+M177</f>
        <v>5144.1865640599999</v>
      </c>
      <c r="F177" s="43">
        <v>25679.706372640001</v>
      </c>
      <c r="G177" s="43">
        <v>10404.504173159999</v>
      </c>
      <c r="H177" s="43">
        <v>14483.610782309999</v>
      </c>
      <c r="I177" s="43">
        <v>791.59141717</v>
      </c>
      <c r="J177" s="43">
        <v>18649.42939225</v>
      </c>
      <c r="K177" s="43">
        <v>5772.5829470799999</v>
      </c>
      <c r="L177" s="43">
        <v>8524.2512982799999</v>
      </c>
      <c r="M177" s="43">
        <v>4352.5951468900003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231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 collapsed="1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  <row r="170" spans="1:17">
      <c r="A170" s="13">
        <v>45383</v>
      </c>
      <c r="B170" s="43">
        <v>14020.8208827</v>
      </c>
      <c r="C170" s="43">
        <f t="shared" ref="C170" si="310">G170+K170</f>
        <v>5812.6351431900002</v>
      </c>
      <c r="D170" s="43">
        <f t="shared" ref="D170" si="311">H170+L170</f>
        <v>5944.5619630800002</v>
      </c>
      <c r="E170" s="43">
        <f t="shared" ref="E170" si="312">I170+M170</f>
        <v>2263.6237764299999</v>
      </c>
      <c r="F170" s="43">
        <v>13558.96015244</v>
      </c>
      <c r="G170" s="43">
        <v>5809.3018085399999</v>
      </c>
      <c r="H170" s="43">
        <v>5773.3666378899998</v>
      </c>
      <c r="I170" s="43">
        <v>1976.2917060100001</v>
      </c>
      <c r="J170" s="43">
        <v>461.86073026000003</v>
      </c>
      <c r="K170" s="43">
        <v>3.3333346499999998</v>
      </c>
      <c r="L170" s="43">
        <v>171.19532519000001</v>
      </c>
      <c r="M170" s="43">
        <v>287.33207041999998</v>
      </c>
      <c r="N170" s="43"/>
      <c r="O170" s="43"/>
      <c r="P170" s="43"/>
      <c r="Q170" s="43"/>
    </row>
    <row r="171" spans="1:17">
      <c r="A171" s="13">
        <v>45413</v>
      </c>
      <c r="B171" s="43">
        <v>14340.9928043</v>
      </c>
      <c r="C171" s="43">
        <f t="shared" ref="C171" si="313">G171+K171</f>
        <v>5931.4783536799996</v>
      </c>
      <c r="D171" s="43">
        <f t="shared" ref="D171" si="314">H171+L171</f>
        <v>6047.6460019300002</v>
      </c>
      <c r="E171" s="43">
        <f t="shared" ref="E171" si="315">I171+M171</f>
        <v>2361.8684486899997</v>
      </c>
      <c r="F171" s="43">
        <v>13881.60682028</v>
      </c>
      <c r="G171" s="43">
        <v>5928.0807183099996</v>
      </c>
      <c r="H171" s="43">
        <v>5876.7498597499998</v>
      </c>
      <c r="I171" s="43">
        <v>2076.7762422199999</v>
      </c>
      <c r="J171" s="43">
        <v>459.38598402000002</v>
      </c>
      <c r="K171" s="43">
        <v>3.3976353700000002</v>
      </c>
      <c r="L171" s="43">
        <v>170.89614218</v>
      </c>
      <c r="M171" s="43">
        <v>285.09220647000001</v>
      </c>
      <c r="N171" s="43"/>
      <c r="O171" s="43"/>
      <c r="P171" s="43"/>
      <c r="Q171" s="43"/>
    </row>
    <row r="172" spans="1:17">
      <c r="A172" s="13">
        <v>45444</v>
      </c>
      <c r="B172" s="43">
        <v>14550.323283309999</v>
      </c>
      <c r="C172" s="43">
        <f t="shared" ref="C172" si="316">G172+K172</f>
        <v>6076.3253350000005</v>
      </c>
      <c r="D172" s="43">
        <f t="shared" ref="D172" si="317">H172+L172</f>
        <v>6083.4094572000004</v>
      </c>
      <c r="E172" s="43">
        <f t="shared" ref="E172" si="318">I172+M172</f>
        <v>2390.5884911099997</v>
      </c>
      <c r="F172" s="43">
        <v>14091.46625929</v>
      </c>
      <c r="G172" s="43">
        <v>6072.9306121700001</v>
      </c>
      <c r="H172" s="43">
        <v>5910.2298843799999</v>
      </c>
      <c r="I172" s="43">
        <v>2108.3057627399999</v>
      </c>
      <c r="J172" s="43">
        <v>458.85702401999998</v>
      </c>
      <c r="K172" s="43">
        <v>3.3947228300000001</v>
      </c>
      <c r="L172" s="43">
        <v>173.17957282</v>
      </c>
      <c r="M172" s="43">
        <v>282.28272836999997</v>
      </c>
      <c r="N172" s="43"/>
      <c r="O172" s="43"/>
      <c r="P172" s="43"/>
      <c r="Q172" s="43"/>
    </row>
    <row r="173" spans="1:17">
      <c r="A173" s="13">
        <v>45474</v>
      </c>
      <c r="B173" s="43">
        <v>14967.23999113</v>
      </c>
      <c r="C173" s="43">
        <f t="shared" ref="C173" si="319">G173+K173</f>
        <v>6343.8039920500005</v>
      </c>
      <c r="D173" s="43">
        <f t="shared" ref="D173" si="320">H173+L173</f>
        <v>6168.1148579399996</v>
      </c>
      <c r="E173" s="43">
        <f t="shared" ref="E173" si="321">I173+M173</f>
        <v>2455.3211411399998</v>
      </c>
      <c r="F173" s="43">
        <v>14518.8730316</v>
      </c>
      <c r="G173" s="43">
        <v>6340.4127289400003</v>
      </c>
      <c r="H173" s="43">
        <v>6004.1904489899998</v>
      </c>
      <c r="I173" s="43">
        <v>2174.26985367</v>
      </c>
      <c r="J173" s="43">
        <v>448.36695952999997</v>
      </c>
      <c r="K173" s="43">
        <v>3.3912631100000001</v>
      </c>
      <c r="L173" s="43">
        <v>163.92440894999999</v>
      </c>
      <c r="M173" s="43">
        <v>281.05128746999998</v>
      </c>
      <c r="N173" s="43"/>
      <c r="O173" s="43"/>
      <c r="P173" s="43"/>
      <c r="Q173" s="43"/>
    </row>
    <row r="174" spans="1:17">
      <c r="A174" s="13">
        <v>45505</v>
      </c>
      <c r="B174" s="43">
        <v>15474.344418049999</v>
      </c>
      <c r="C174" s="43">
        <f t="shared" ref="C174" si="322">G174+K174</f>
        <v>6552.3839064000003</v>
      </c>
      <c r="D174" s="43">
        <f t="shared" ref="D174" si="323">H174+L174</f>
        <v>6408.1163704499995</v>
      </c>
      <c r="E174" s="43">
        <f t="shared" ref="E174" si="324">I174+M174</f>
        <v>2513.8441412000002</v>
      </c>
      <c r="F174" s="43">
        <v>15020.2252809</v>
      </c>
      <c r="G174" s="43">
        <v>6548.9946707400004</v>
      </c>
      <c r="H174" s="43">
        <v>6238.0601311399996</v>
      </c>
      <c r="I174" s="43">
        <v>2233.1704790200001</v>
      </c>
      <c r="J174" s="43">
        <v>454.11913714999997</v>
      </c>
      <c r="K174" s="43">
        <v>3.3892356600000002</v>
      </c>
      <c r="L174" s="43">
        <v>170.05623931</v>
      </c>
      <c r="M174" s="43">
        <v>280.67366218000001</v>
      </c>
      <c r="N174" s="43"/>
      <c r="O174" s="43"/>
      <c r="P174" s="43"/>
      <c r="Q174" s="43"/>
    </row>
    <row r="175" spans="1:17">
      <c r="A175" s="13">
        <v>45536</v>
      </c>
      <c r="B175" s="43">
        <v>15759.98368401</v>
      </c>
      <c r="C175" s="43">
        <f t="shared" ref="C175" si="325">G175+K175</f>
        <v>6693.7729506400001</v>
      </c>
      <c r="D175" s="43">
        <f t="shared" ref="D175" si="326">H175+L175</f>
        <v>6483.6977859399994</v>
      </c>
      <c r="E175" s="43">
        <f t="shared" ref="E175" si="327">I175+M175</f>
        <v>2582.5129474299997</v>
      </c>
      <c r="F175" s="43">
        <v>15316.444853000001</v>
      </c>
      <c r="G175" s="43">
        <v>6690.1960802499998</v>
      </c>
      <c r="H175" s="43">
        <v>6320.6647508699998</v>
      </c>
      <c r="I175" s="43">
        <v>2305.5840218799999</v>
      </c>
      <c r="J175" s="43">
        <v>443.53883101000002</v>
      </c>
      <c r="K175" s="43">
        <v>3.5768703899999998</v>
      </c>
      <c r="L175" s="43">
        <v>163.03303507000001</v>
      </c>
      <c r="M175" s="43">
        <v>276.92892554999997</v>
      </c>
      <c r="N175" s="43"/>
      <c r="O175" s="43"/>
      <c r="P175" s="43"/>
      <c r="Q175" s="43"/>
    </row>
    <row r="176" spans="1:17">
      <c r="A176" s="13">
        <v>45566</v>
      </c>
      <c r="B176" s="43">
        <v>16103.57758087</v>
      </c>
      <c r="C176" s="43">
        <f t="shared" ref="C176" si="328">G176+K176</f>
        <v>6858.5501772099997</v>
      </c>
      <c r="D176" s="43">
        <f t="shared" ref="D176" si="329">H176+L176</f>
        <v>6632.0888329099998</v>
      </c>
      <c r="E176" s="43">
        <f t="shared" ref="E176" si="330">I176+M176</f>
        <v>2612.9385707500001</v>
      </c>
      <c r="F176" s="43">
        <v>15693.695569400001</v>
      </c>
      <c r="G176" s="43">
        <v>6855.0909224500001</v>
      </c>
      <c r="H176" s="43">
        <v>6462.5977922000002</v>
      </c>
      <c r="I176" s="43">
        <v>2376.00685475</v>
      </c>
      <c r="J176" s="43">
        <v>409.88201147000001</v>
      </c>
      <c r="K176" s="43">
        <v>3.4592547599999999</v>
      </c>
      <c r="L176" s="43">
        <v>169.49104070999999</v>
      </c>
      <c r="M176" s="43">
        <v>236.93171599999999</v>
      </c>
      <c r="N176" s="43"/>
      <c r="O176" s="43"/>
      <c r="P176" s="43"/>
      <c r="Q176" s="43"/>
    </row>
    <row r="177" spans="1:17">
      <c r="A177" s="13">
        <v>45597</v>
      </c>
      <c r="B177" s="43">
        <v>16576.985293559999</v>
      </c>
      <c r="C177" s="43">
        <f t="shared" ref="C177" si="331">G177+K177</f>
        <v>7070.6162512299998</v>
      </c>
      <c r="D177" s="43">
        <f t="shared" ref="D177" si="332">H177+L177</f>
        <v>6825.4104051599998</v>
      </c>
      <c r="E177" s="43">
        <f t="shared" ref="E177" si="333">I177+M177</f>
        <v>2680.9586371700002</v>
      </c>
      <c r="F177" s="43">
        <v>16155.953966790001</v>
      </c>
      <c r="G177" s="43">
        <v>7067.0532520899997</v>
      </c>
      <c r="H177" s="43">
        <v>6644.8546887599996</v>
      </c>
      <c r="I177" s="43">
        <v>2444.0460259400002</v>
      </c>
      <c r="J177" s="43">
        <v>421.03132677000002</v>
      </c>
      <c r="K177" s="43">
        <v>3.5629991400000001</v>
      </c>
      <c r="L177" s="43">
        <v>180.55571639999999</v>
      </c>
      <c r="M177" s="43">
        <v>236.91261123000001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231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31" customFormat="1" ht="12.75" customHeight="1">
      <c r="A7" s="210"/>
      <c r="B7" s="212"/>
      <c r="C7" s="206" t="s">
        <v>261</v>
      </c>
      <c r="D7" s="206" t="s">
        <v>262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263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31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31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13">
        <v>45383</v>
      </c>
      <c r="B170" s="128">
        <v>36651.543985470002</v>
      </c>
      <c r="C170" s="128">
        <v>7685.6575715899999</v>
      </c>
      <c r="D170" s="128">
        <v>219.86080453</v>
      </c>
      <c r="E170" s="128">
        <v>9875.6020104399995</v>
      </c>
      <c r="F170" s="128">
        <v>2441.5479111499999</v>
      </c>
      <c r="G170" s="128">
        <v>29.78722926</v>
      </c>
      <c r="H170" s="128">
        <v>1022.1574987400001</v>
      </c>
      <c r="I170" s="128">
        <v>10111.67488762</v>
      </c>
      <c r="J170" s="128">
        <v>1568.53102412</v>
      </c>
      <c r="K170" s="128">
        <v>261.21881300000001</v>
      </c>
      <c r="L170" s="128">
        <v>321.55751457999997</v>
      </c>
      <c r="M170" s="128">
        <v>2.8</v>
      </c>
      <c r="N170" s="128">
        <v>2536.3863132800002</v>
      </c>
      <c r="O170" s="128">
        <v>128.96628609000001</v>
      </c>
      <c r="P170" s="128">
        <v>134.67252714</v>
      </c>
      <c r="Q170" s="128">
        <v>2.49362832</v>
      </c>
      <c r="R170" s="128">
        <v>284.39696128000003</v>
      </c>
      <c r="S170" s="128">
        <v>11.72942851</v>
      </c>
      <c r="T170" s="128">
        <v>12.50357582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13">
        <v>45413</v>
      </c>
      <c r="B171" s="128">
        <v>37452.941590000002</v>
      </c>
      <c r="C171" s="128">
        <v>7591.0276547900003</v>
      </c>
      <c r="D171" s="128">
        <v>234.52506754000001</v>
      </c>
      <c r="E171" s="128">
        <v>10134.21971478</v>
      </c>
      <c r="F171" s="128">
        <v>2482.8406510499999</v>
      </c>
      <c r="G171" s="128">
        <v>31.660532190000001</v>
      </c>
      <c r="H171" s="128">
        <v>958.46485609000001</v>
      </c>
      <c r="I171" s="128">
        <v>10538.833617660001</v>
      </c>
      <c r="J171" s="128">
        <v>1642.8953921100001</v>
      </c>
      <c r="K171" s="128">
        <v>311.14671693999998</v>
      </c>
      <c r="L171" s="128">
        <v>325.27679891000002</v>
      </c>
      <c r="M171" s="128">
        <v>2.8</v>
      </c>
      <c r="N171" s="128">
        <v>2616.6472162499999</v>
      </c>
      <c r="O171" s="128">
        <v>151.07107678</v>
      </c>
      <c r="P171" s="128">
        <v>137.29161328000001</v>
      </c>
      <c r="Q171" s="128">
        <v>0.41535682000000002</v>
      </c>
      <c r="R171" s="128">
        <v>270.90538340000001</v>
      </c>
      <c r="S171" s="128">
        <v>11.33837729</v>
      </c>
      <c r="T171" s="128">
        <v>11.581564119999999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13">
        <v>45444</v>
      </c>
      <c r="B172" s="128">
        <v>38455.192841290002</v>
      </c>
      <c r="C172" s="128">
        <v>7410.3303050100003</v>
      </c>
      <c r="D172" s="128">
        <v>241.67435125</v>
      </c>
      <c r="E172" s="128">
        <v>10292.991504219999</v>
      </c>
      <c r="F172" s="128">
        <v>2504.1634158799998</v>
      </c>
      <c r="G172" s="128">
        <v>30.44711684</v>
      </c>
      <c r="H172" s="128">
        <v>933.63818903000004</v>
      </c>
      <c r="I172" s="128">
        <v>11165.63457135</v>
      </c>
      <c r="J172" s="128">
        <v>1638.32534343</v>
      </c>
      <c r="K172" s="128">
        <v>394.45162441000002</v>
      </c>
      <c r="L172" s="128">
        <v>317.63103755999998</v>
      </c>
      <c r="M172" s="128">
        <v>0</v>
      </c>
      <c r="N172" s="128">
        <v>2645.0752593399998</v>
      </c>
      <c r="O172" s="128">
        <v>152.47061796</v>
      </c>
      <c r="P172" s="128">
        <v>145.00573073999999</v>
      </c>
      <c r="Q172" s="128">
        <v>4.0114140300000001</v>
      </c>
      <c r="R172" s="128">
        <v>263.05181701999999</v>
      </c>
      <c r="S172" s="128">
        <v>305.28109988</v>
      </c>
      <c r="T172" s="128">
        <v>11.009443340000001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13">
        <v>45474</v>
      </c>
      <c r="B173" s="128">
        <v>39675.715741270003</v>
      </c>
      <c r="C173" s="128">
        <v>7643.0109758400004</v>
      </c>
      <c r="D173" s="128">
        <v>237.77731363000001</v>
      </c>
      <c r="E173" s="128">
        <v>10847.202286240001</v>
      </c>
      <c r="F173" s="128">
        <v>2507.08820474</v>
      </c>
      <c r="G173" s="128">
        <v>28.015978220000001</v>
      </c>
      <c r="H173" s="128">
        <v>972.77123991999997</v>
      </c>
      <c r="I173" s="128">
        <v>11624.8320614</v>
      </c>
      <c r="J173" s="128">
        <v>1676.3390923699999</v>
      </c>
      <c r="K173" s="128">
        <v>405.17076218</v>
      </c>
      <c r="L173" s="128">
        <v>307.31219308999999</v>
      </c>
      <c r="M173" s="128">
        <v>0</v>
      </c>
      <c r="N173" s="128">
        <v>2604.1979270100001</v>
      </c>
      <c r="O173" s="128">
        <v>205.10582712999999</v>
      </c>
      <c r="P173" s="128">
        <v>149.80730287</v>
      </c>
      <c r="Q173" s="128">
        <v>10.33973523</v>
      </c>
      <c r="R173" s="128">
        <v>259.25162352000001</v>
      </c>
      <c r="S173" s="128">
        <v>184.79774264</v>
      </c>
      <c r="T173" s="128">
        <v>12.69547524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13">
        <v>45505</v>
      </c>
      <c r="B174" s="128">
        <v>40788.52485337</v>
      </c>
      <c r="C174" s="128">
        <v>7764.2816298199996</v>
      </c>
      <c r="D174" s="128">
        <v>240.21465964000001</v>
      </c>
      <c r="E174" s="128">
        <v>10890.19233073</v>
      </c>
      <c r="F174" s="128">
        <v>2489.9907616800001</v>
      </c>
      <c r="G174" s="128">
        <v>29.925552440000001</v>
      </c>
      <c r="H174" s="128">
        <v>986.12478853000005</v>
      </c>
      <c r="I174" s="128">
        <v>12557.98120968</v>
      </c>
      <c r="J174" s="128">
        <v>1688.6473315200001</v>
      </c>
      <c r="K174" s="128">
        <v>398.94043599000003</v>
      </c>
      <c r="L174" s="128">
        <v>316.8183717</v>
      </c>
      <c r="M174" s="128">
        <v>0</v>
      </c>
      <c r="N174" s="128">
        <v>2570.7111122299998</v>
      </c>
      <c r="O174" s="128">
        <v>253.25343147000001</v>
      </c>
      <c r="P174" s="128">
        <v>139.77962135999999</v>
      </c>
      <c r="Q174" s="128">
        <v>11.04797765</v>
      </c>
      <c r="R174" s="128">
        <v>246.17782643000001</v>
      </c>
      <c r="S174" s="128">
        <v>192.58269117</v>
      </c>
      <c r="T174" s="128">
        <v>11.855121329999999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13">
        <v>45536</v>
      </c>
      <c r="B175" s="128">
        <v>42309.679001589997</v>
      </c>
      <c r="C175" s="128">
        <v>7772.7393066100003</v>
      </c>
      <c r="D175" s="128">
        <v>436.79305226000002</v>
      </c>
      <c r="E175" s="128">
        <v>11553.12410017</v>
      </c>
      <c r="F175" s="128">
        <v>2425.9151911899999</v>
      </c>
      <c r="G175" s="128">
        <v>29.687562979999999</v>
      </c>
      <c r="H175" s="128">
        <v>1001.82062235</v>
      </c>
      <c r="I175" s="128">
        <v>13245.24225118</v>
      </c>
      <c r="J175" s="128">
        <v>1679.0425390299999</v>
      </c>
      <c r="K175" s="128">
        <v>383.34021310999998</v>
      </c>
      <c r="L175" s="128">
        <v>354.82660429999999</v>
      </c>
      <c r="M175" s="128">
        <v>0</v>
      </c>
      <c r="N175" s="128">
        <v>2540.6430553099999</v>
      </c>
      <c r="O175" s="128">
        <v>266.91917414</v>
      </c>
      <c r="P175" s="128">
        <v>135.87384567000001</v>
      </c>
      <c r="Q175" s="128">
        <v>5.3890893699999998</v>
      </c>
      <c r="R175" s="128">
        <v>279.12201620000002</v>
      </c>
      <c r="S175" s="128">
        <v>188.00035317999999</v>
      </c>
      <c r="T175" s="128">
        <v>11.200024539999999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13">
        <v>45566</v>
      </c>
      <c r="B176" s="128">
        <v>42044.32382433</v>
      </c>
      <c r="C176" s="128">
        <v>7359.2757528100001</v>
      </c>
      <c r="D176" s="128">
        <v>429.80802196000002</v>
      </c>
      <c r="E176" s="128">
        <v>11730.747295450001</v>
      </c>
      <c r="F176" s="128">
        <v>2254.4667082400001</v>
      </c>
      <c r="G176" s="128">
        <v>25.202146160000002</v>
      </c>
      <c r="H176" s="128">
        <v>1000.30478283</v>
      </c>
      <c r="I176" s="128">
        <v>13214.364599349999</v>
      </c>
      <c r="J176" s="128">
        <v>1849.0605072200001</v>
      </c>
      <c r="K176" s="128">
        <v>397.94169692999998</v>
      </c>
      <c r="L176" s="128">
        <v>351.27394047000001</v>
      </c>
      <c r="M176" s="128">
        <v>0</v>
      </c>
      <c r="N176" s="128">
        <v>2547.74425277</v>
      </c>
      <c r="O176" s="128">
        <v>263.96997412000002</v>
      </c>
      <c r="P176" s="128">
        <v>131.69965626999999</v>
      </c>
      <c r="Q176" s="128">
        <v>14.421810779999999</v>
      </c>
      <c r="R176" s="128">
        <v>271.98956795999999</v>
      </c>
      <c r="S176" s="128">
        <v>190.31169555</v>
      </c>
      <c r="T176" s="128">
        <v>11.741415460000001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13">
        <v>45597</v>
      </c>
      <c r="B177" s="128">
        <v>44329.135764890001</v>
      </c>
      <c r="C177" s="128">
        <v>7201.3845322300003</v>
      </c>
      <c r="D177" s="128">
        <v>439.59293421000001</v>
      </c>
      <c r="E177" s="128">
        <v>13017.833115429999</v>
      </c>
      <c r="F177" s="128">
        <v>2647.4160898300001</v>
      </c>
      <c r="G177" s="128">
        <v>26.27892683</v>
      </c>
      <c r="H177" s="128">
        <v>1356.57272126</v>
      </c>
      <c r="I177" s="128">
        <v>13582.914051350001</v>
      </c>
      <c r="J177" s="128">
        <v>1875.4017356100001</v>
      </c>
      <c r="K177" s="128">
        <v>430.92248554000003</v>
      </c>
      <c r="L177" s="128">
        <v>349.46997922999998</v>
      </c>
      <c r="M177" s="128">
        <v>0</v>
      </c>
      <c r="N177" s="128">
        <v>2522.6593059400002</v>
      </c>
      <c r="O177" s="128">
        <v>263.33668319999998</v>
      </c>
      <c r="P177" s="128">
        <v>131.10963368</v>
      </c>
      <c r="Q177" s="128">
        <v>17.25164217</v>
      </c>
      <c r="R177" s="128">
        <v>255.64893169000001</v>
      </c>
      <c r="S177" s="128">
        <v>197.75938683999999</v>
      </c>
      <c r="T177" s="128">
        <v>13.58360985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231</v>
      </c>
    </row>
    <row r="6" spans="1:20" s="35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5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  <row r="170" spans="1:20">
      <c r="A170" s="13">
        <v>45383</v>
      </c>
      <c r="B170" s="128">
        <v>36651.543985470002</v>
      </c>
      <c r="C170" s="128">
        <v>935.53558166000005</v>
      </c>
      <c r="D170" s="128">
        <v>43.969071839999998</v>
      </c>
      <c r="E170" s="128">
        <v>0</v>
      </c>
      <c r="F170" s="128">
        <v>41.403904939999997</v>
      </c>
      <c r="G170" s="128">
        <v>2.5651668999999999</v>
      </c>
      <c r="H170" s="128">
        <v>891.56650981999996</v>
      </c>
      <c r="I170" s="128">
        <v>383.13560554999998</v>
      </c>
      <c r="J170" s="128">
        <v>172.42885505000001</v>
      </c>
      <c r="K170" s="128">
        <v>336.00204922</v>
      </c>
      <c r="L170" s="128">
        <v>35716.008403810003</v>
      </c>
      <c r="M170" s="128">
        <v>9905.4019791400005</v>
      </c>
      <c r="N170" s="128"/>
      <c r="O170" s="128"/>
      <c r="P170" s="128"/>
      <c r="Q170" s="128"/>
      <c r="R170" s="128"/>
      <c r="S170" s="128"/>
      <c r="T170" s="128"/>
    </row>
    <row r="171" spans="1:20">
      <c r="A171" s="13">
        <v>45413</v>
      </c>
      <c r="B171" s="128">
        <v>37452.941590000002</v>
      </c>
      <c r="C171" s="128">
        <v>950.10069220000003</v>
      </c>
      <c r="D171" s="128">
        <v>43.797780670000002</v>
      </c>
      <c r="E171" s="128">
        <v>0</v>
      </c>
      <c r="F171" s="128">
        <v>41.313774819999999</v>
      </c>
      <c r="G171" s="128">
        <v>2.48400585</v>
      </c>
      <c r="H171" s="128">
        <v>906.30291152999996</v>
      </c>
      <c r="I171" s="128">
        <v>387.01805295000003</v>
      </c>
      <c r="J171" s="128">
        <v>170.30631991000001</v>
      </c>
      <c r="K171" s="128">
        <v>348.97853866999998</v>
      </c>
      <c r="L171" s="128">
        <v>36502.840897800001</v>
      </c>
      <c r="M171" s="128">
        <v>9612.1758430099999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13">
        <v>45444</v>
      </c>
      <c r="B172" s="128">
        <v>38455.192841290002</v>
      </c>
      <c r="C172" s="128">
        <v>946.28274307000004</v>
      </c>
      <c r="D172" s="128">
        <v>43.63197143</v>
      </c>
      <c r="E172" s="128">
        <v>0</v>
      </c>
      <c r="F172" s="128">
        <v>41.228956320000002</v>
      </c>
      <c r="G172" s="128">
        <v>2.4030151100000001</v>
      </c>
      <c r="H172" s="128">
        <v>902.65077164000002</v>
      </c>
      <c r="I172" s="128">
        <v>375.13875868000002</v>
      </c>
      <c r="J172" s="128">
        <v>164.56392837999999</v>
      </c>
      <c r="K172" s="128">
        <v>362.94808458</v>
      </c>
      <c r="L172" s="128">
        <v>37508.910098220003</v>
      </c>
      <c r="M172" s="128">
        <v>9354.5919855100001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13">
        <v>45474</v>
      </c>
      <c r="B173" s="128">
        <v>39675.715741270003</v>
      </c>
      <c r="C173" s="128">
        <v>966.79348307999999</v>
      </c>
      <c r="D173" s="128">
        <v>57.157809919999998</v>
      </c>
      <c r="E173" s="128">
        <v>0</v>
      </c>
      <c r="F173" s="128">
        <v>54.835946710000002</v>
      </c>
      <c r="G173" s="128">
        <v>2.3218632100000001</v>
      </c>
      <c r="H173" s="128">
        <v>909.63567316000001</v>
      </c>
      <c r="I173" s="128">
        <v>376.35677508999999</v>
      </c>
      <c r="J173" s="128">
        <v>157.7839242</v>
      </c>
      <c r="K173" s="128">
        <v>375.49497387000002</v>
      </c>
      <c r="L173" s="128">
        <v>38708.922258190003</v>
      </c>
      <c r="M173" s="128">
        <v>9546.95401064</v>
      </c>
      <c r="N173" s="128"/>
      <c r="O173" s="128"/>
      <c r="P173" s="128"/>
      <c r="Q173" s="128"/>
      <c r="R173" s="128"/>
      <c r="S173" s="128"/>
      <c r="T173" s="128"/>
    </row>
    <row r="174" spans="1:20">
      <c r="A174" s="13">
        <v>45505</v>
      </c>
      <c r="B174" s="128">
        <v>40788.52485337</v>
      </c>
      <c r="C174" s="128">
        <v>1001.4574082300001</v>
      </c>
      <c r="D174" s="128">
        <v>63.825687629999997</v>
      </c>
      <c r="E174" s="128">
        <v>0</v>
      </c>
      <c r="F174" s="128">
        <v>61.584982480000001</v>
      </c>
      <c r="G174" s="128">
        <v>2.2407051500000001</v>
      </c>
      <c r="H174" s="128">
        <v>937.63172059999999</v>
      </c>
      <c r="I174" s="128">
        <v>378.89544767000001</v>
      </c>
      <c r="J174" s="128">
        <v>155.08703678000001</v>
      </c>
      <c r="K174" s="128">
        <v>403.64923614999998</v>
      </c>
      <c r="L174" s="128">
        <v>39787.067445139997</v>
      </c>
      <c r="M174" s="128">
        <v>9508.2970743099995</v>
      </c>
      <c r="N174" s="128"/>
      <c r="O174" s="128"/>
      <c r="P174" s="128"/>
      <c r="Q174" s="128"/>
      <c r="R174" s="128"/>
      <c r="S174" s="128"/>
      <c r="T174" s="128"/>
    </row>
    <row r="175" spans="1:20">
      <c r="A175" s="13">
        <v>45536</v>
      </c>
      <c r="B175" s="128">
        <v>42309.679001589997</v>
      </c>
      <c r="C175" s="128">
        <v>1008.07951885</v>
      </c>
      <c r="D175" s="128">
        <v>74.575850990000006</v>
      </c>
      <c r="E175" s="128">
        <v>0</v>
      </c>
      <c r="F175" s="128">
        <v>72.416109180000007</v>
      </c>
      <c r="G175" s="128">
        <v>2.1597418099999999</v>
      </c>
      <c r="H175" s="128">
        <v>933.50366785999995</v>
      </c>
      <c r="I175" s="128">
        <v>372.63218283999998</v>
      </c>
      <c r="J175" s="128">
        <v>150.28549667999999</v>
      </c>
      <c r="K175" s="128">
        <v>410.58598833999997</v>
      </c>
      <c r="L175" s="128">
        <v>41301.599482739999</v>
      </c>
      <c r="M175" s="128">
        <v>9810.5849171200007</v>
      </c>
      <c r="N175" s="128"/>
      <c r="O175" s="128"/>
      <c r="P175" s="128"/>
      <c r="Q175" s="128"/>
      <c r="R175" s="128"/>
      <c r="S175" s="128"/>
      <c r="T175" s="128"/>
    </row>
    <row r="176" spans="1:20">
      <c r="A176" s="13">
        <v>45566</v>
      </c>
      <c r="B176" s="128">
        <v>42044.32382433</v>
      </c>
      <c r="C176" s="128">
        <v>995.44427618999998</v>
      </c>
      <c r="D176" s="128">
        <v>103.69132791</v>
      </c>
      <c r="E176" s="128">
        <v>0</v>
      </c>
      <c r="F176" s="128">
        <v>79.895816819999993</v>
      </c>
      <c r="G176" s="128">
        <v>23.795511090000002</v>
      </c>
      <c r="H176" s="128">
        <v>891.75294828000006</v>
      </c>
      <c r="I176" s="128">
        <v>353.90625376999998</v>
      </c>
      <c r="J176" s="128">
        <v>140.17824723999999</v>
      </c>
      <c r="K176" s="128">
        <v>397.66844727</v>
      </c>
      <c r="L176" s="128">
        <v>41048.879548140001</v>
      </c>
      <c r="M176" s="128">
        <v>9883.5569336200006</v>
      </c>
      <c r="N176" s="128"/>
      <c r="O176" s="128"/>
      <c r="P176" s="128"/>
      <c r="Q176" s="128"/>
      <c r="R176" s="128"/>
      <c r="S176" s="128"/>
      <c r="T176" s="128"/>
    </row>
    <row r="177" spans="1:20">
      <c r="A177" s="13">
        <v>45597</v>
      </c>
      <c r="B177" s="128">
        <v>44329.135764890001</v>
      </c>
      <c r="C177" s="128">
        <v>988.90214567999999</v>
      </c>
      <c r="D177" s="128">
        <v>132.26109726999999</v>
      </c>
      <c r="E177" s="128">
        <v>0</v>
      </c>
      <c r="F177" s="128">
        <v>90.232286200000004</v>
      </c>
      <c r="G177" s="128">
        <v>42.028811070000003</v>
      </c>
      <c r="H177" s="128">
        <v>856.64104841000005</v>
      </c>
      <c r="I177" s="128">
        <v>339.76201598</v>
      </c>
      <c r="J177" s="128">
        <v>134.49866237000001</v>
      </c>
      <c r="K177" s="128">
        <v>382.38037006000002</v>
      </c>
      <c r="L177" s="128">
        <v>43340.233619209997</v>
      </c>
      <c r="M177" s="128">
        <v>10946.74351964</v>
      </c>
      <c r="N177" s="128"/>
      <c r="O177" s="128"/>
      <c r="P177" s="128"/>
      <c r="Q177" s="128"/>
      <c r="R177" s="128"/>
      <c r="S177" s="128"/>
      <c r="T177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231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7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 hidden="1" outlineLevel="1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 hidden="1" outlineLevel="1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  <row r="170" spans="1:28">
      <c r="A170" s="13">
        <v>45383</v>
      </c>
      <c r="B170" s="128">
        <v>14020.8208827</v>
      </c>
      <c r="C170" s="128">
        <v>10678.639216400001</v>
      </c>
      <c r="D170" s="128">
        <v>10509.83032103</v>
      </c>
      <c r="E170" s="128">
        <v>5733.7625066099999</v>
      </c>
      <c r="F170" s="128">
        <v>4161.2206890400003</v>
      </c>
      <c r="G170" s="128">
        <v>614.84712537999997</v>
      </c>
      <c r="H170" s="128">
        <v>168.80889536999999</v>
      </c>
      <c r="I170" s="128">
        <v>3.3333314700000001</v>
      </c>
      <c r="J170" s="128">
        <v>4.5448024</v>
      </c>
      <c r="K170" s="128">
        <v>160.93076149999999</v>
      </c>
      <c r="L170" s="128">
        <v>1459.97973217</v>
      </c>
      <c r="M170" s="128">
        <v>1375.60971466</v>
      </c>
      <c r="N170" s="128">
        <v>2.5579999999999999E-5</v>
      </c>
      <c r="O170" s="128">
        <v>18.615209799999999</v>
      </c>
      <c r="P170" s="128">
        <v>1356.99447928</v>
      </c>
      <c r="Q170" s="128">
        <v>84.370017509999997</v>
      </c>
      <c r="R170" s="128">
        <v>0</v>
      </c>
      <c r="S170" s="128">
        <v>9.9785699999999995</v>
      </c>
      <c r="T170" s="128">
        <v>74.391447510000006</v>
      </c>
      <c r="U170" s="128">
        <v>1882.2019341299999</v>
      </c>
      <c r="V170" s="128">
        <v>1857.6637637900001</v>
      </c>
      <c r="W170" s="128"/>
      <c r="X170" s="128"/>
      <c r="Y170" s="128"/>
      <c r="Z170" s="128"/>
      <c r="AA170" s="128"/>
      <c r="AB170" s="128"/>
    </row>
    <row r="171" spans="1:28">
      <c r="A171" s="13">
        <v>45413</v>
      </c>
      <c r="B171" s="128">
        <v>14340.9928043</v>
      </c>
      <c r="C171" s="128">
        <v>10919.912569779999</v>
      </c>
      <c r="D171" s="128">
        <v>10747.96148086</v>
      </c>
      <c r="E171" s="128">
        <v>5846.4471517900001</v>
      </c>
      <c r="F171" s="128">
        <v>4279.2464230400001</v>
      </c>
      <c r="G171" s="128">
        <v>622.26790602999995</v>
      </c>
      <c r="H171" s="128">
        <v>171.95108891999999</v>
      </c>
      <c r="I171" s="128">
        <v>3.3976321399999998</v>
      </c>
      <c r="J171" s="128">
        <v>4.65321096</v>
      </c>
      <c r="K171" s="128">
        <v>163.90024582000001</v>
      </c>
      <c r="L171" s="128">
        <v>1547.6539227200001</v>
      </c>
      <c r="M171" s="128">
        <v>1468.0838203999999</v>
      </c>
      <c r="N171" s="128">
        <v>0</v>
      </c>
      <c r="O171" s="128">
        <v>17.934032689999999</v>
      </c>
      <c r="P171" s="128">
        <v>1450.1497877100001</v>
      </c>
      <c r="Q171" s="128">
        <v>79.570102320000004</v>
      </c>
      <c r="R171" s="128">
        <v>0</v>
      </c>
      <c r="S171" s="128">
        <v>10.159436319999999</v>
      </c>
      <c r="T171" s="128">
        <v>69.410666000000006</v>
      </c>
      <c r="U171" s="128">
        <v>1873.4263117999999</v>
      </c>
      <c r="V171" s="128">
        <v>1982.1064253699999</v>
      </c>
      <c r="W171" s="128"/>
      <c r="X171" s="128"/>
      <c r="Y171" s="128"/>
      <c r="Z171" s="128"/>
      <c r="AA171" s="128"/>
      <c r="AB171" s="128"/>
    </row>
    <row r="172" spans="1:28">
      <c r="A172" s="13">
        <v>45444</v>
      </c>
      <c r="B172" s="128">
        <v>14550.323283309999</v>
      </c>
      <c r="C172" s="128">
        <v>11091.285021989999</v>
      </c>
      <c r="D172" s="128">
        <v>10919.78611409</v>
      </c>
      <c r="E172" s="128">
        <v>5988.1061513900004</v>
      </c>
      <c r="F172" s="128">
        <v>4320.8457607399996</v>
      </c>
      <c r="G172" s="128">
        <v>610.83420195999997</v>
      </c>
      <c r="H172" s="128">
        <v>171.49890790000001</v>
      </c>
      <c r="I172" s="128">
        <v>3.3947195799999998</v>
      </c>
      <c r="J172" s="128">
        <v>4.6236519400000002</v>
      </c>
      <c r="K172" s="128">
        <v>163.48053637999999</v>
      </c>
      <c r="L172" s="128">
        <v>1589.1647381499999</v>
      </c>
      <c r="M172" s="128">
        <v>1510.7008639999999</v>
      </c>
      <c r="N172" s="128">
        <v>0</v>
      </c>
      <c r="O172" s="128">
        <v>17.41583498</v>
      </c>
      <c r="P172" s="128">
        <v>1493.2850290199999</v>
      </c>
      <c r="Q172" s="128">
        <v>78.463874149999995</v>
      </c>
      <c r="R172" s="128">
        <v>0</v>
      </c>
      <c r="S172" s="128">
        <v>10.178091070000001</v>
      </c>
      <c r="T172" s="128">
        <v>68.285783080000002</v>
      </c>
      <c r="U172" s="128">
        <v>1869.87352317</v>
      </c>
      <c r="V172" s="128">
        <v>2017.50299857</v>
      </c>
      <c r="W172" s="128"/>
      <c r="X172" s="128"/>
      <c r="Y172" s="128"/>
      <c r="Z172" s="128"/>
      <c r="AA172" s="128"/>
      <c r="AB172" s="128"/>
    </row>
    <row r="173" spans="1:28">
      <c r="A173" s="13">
        <v>45474</v>
      </c>
      <c r="B173" s="128">
        <v>14967.23999113</v>
      </c>
      <c r="C173" s="128">
        <v>11449.56748091</v>
      </c>
      <c r="D173" s="128">
        <v>11277.655785139999</v>
      </c>
      <c r="E173" s="128">
        <v>6251.3999732700004</v>
      </c>
      <c r="F173" s="128">
        <v>4425.6669410000004</v>
      </c>
      <c r="G173" s="128">
        <v>600.58887087000005</v>
      </c>
      <c r="H173" s="128">
        <v>171.91169576999999</v>
      </c>
      <c r="I173" s="128">
        <v>3.3912598200000001</v>
      </c>
      <c r="J173" s="128">
        <v>4.69972645</v>
      </c>
      <c r="K173" s="128">
        <v>163.82070949999999</v>
      </c>
      <c r="L173" s="128">
        <v>1664.23625861</v>
      </c>
      <c r="M173" s="128">
        <v>1586.5029681799999</v>
      </c>
      <c r="N173" s="128">
        <v>0</v>
      </c>
      <c r="O173" s="128">
        <v>16.71768372</v>
      </c>
      <c r="P173" s="128">
        <v>1569.78528446</v>
      </c>
      <c r="Q173" s="128">
        <v>77.733290429999997</v>
      </c>
      <c r="R173" s="128">
        <v>0</v>
      </c>
      <c r="S173" s="128">
        <v>10.30854989</v>
      </c>
      <c r="T173" s="128">
        <v>67.424740540000002</v>
      </c>
      <c r="U173" s="128">
        <v>1853.43625161</v>
      </c>
      <c r="V173" s="128">
        <v>2073.4119694800002</v>
      </c>
      <c r="W173" s="128"/>
      <c r="X173" s="128"/>
      <c r="Y173" s="128"/>
      <c r="Z173" s="128"/>
      <c r="AA173" s="128"/>
      <c r="AB173" s="128"/>
    </row>
    <row r="174" spans="1:28">
      <c r="A174" s="13">
        <v>45505</v>
      </c>
      <c r="B174" s="128">
        <v>15474.344418049999</v>
      </c>
      <c r="C174" s="128">
        <v>11893.905373899999</v>
      </c>
      <c r="D174" s="128">
        <v>11721.04171141</v>
      </c>
      <c r="E174" s="128">
        <v>6455.3143837199996</v>
      </c>
      <c r="F174" s="128">
        <v>4659.8252613599998</v>
      </c>
      <c r="G174" s="128">
        <v>605.90206633000003</v>
      </c>
      <c r="H174" s="128">
        <v>172.86366249</v>
      </c>
      <c r="I174" s="128">
        <v>3.3892323499999999</v>
      </c>
      <c r="J174" s="128">
        <v>4.7287981200000004</v>
      </c>
      <c r="K174" s="128">
        <v>164.74563201999999</v>
      </c>
      <c r="L174" s="128">
        <v>1716.97865677</v>
      </c>
      <c r="M174" s="128">
        <v>1639.7902460400001</v>
      </c>
      <c r="N174" s="128">
        <v>0</v>
      </c>
      <c r="O174" s="128">
        <v>16.256484180000001</v>
      </c>
      <c r="P174" s="128">
        <v>1623.5337618599999</v>
      </c>
      <c r="Q174" s="128">
        <v>77.188410730000001</v>
      </c>
      <c r="R174" s="128">
        <v>0</v>
      </c>
      <c r="S174" s="128">
        <v>10.358694359999999</v>
      </c>
      <c r="T174" s="128">
        <v>66.82971637</v>
      </c>
      <c r="U174" s="128">
        <v>1863.4603873799999</v>
      </c>
      <c r="V174" s="128">
        <v>2137.6488229699999</v>
      </c>
      <c r="W174" s="128"/>
      <c r="X174" s="128"/>
      <c r="Y174" s="128"/>
      <c r="Z174" s="128"/>
      <c r="AA174" s="128"/>
      <c r="AB174" s="128"/>
    </row>
    <row r="175" spans="1:28">
      <c r="A175" s="13">
        <v>45536</v>
      </c>
      <c r="B175" s="128">
        <v>15759.98368401</v>
      </c>
      <c r="C175" s="128">
        <v>12099.18051106</v>
      </c>
      <c r="D175" s="128">
        <v>11926.470718009999</v>
      </c>
      <c r="E175" s="128">
        <v>6588.6330314699999</v>
      </c>
      <c r="F175" s="128">
        <v>4720.0891134000003</v>
      </c>
      <c r="G175" s="128">
        <v>617.74857313999996</v>
      </c>
      <c r="H175" s="128">
        <v>172.70979305</v>
      </c>
      <c r="I175" s="128">
        <v>3.57686708</v>
      </c>
      <c r="J175" s="128">
        <v>4.74641571</v>
      </c>
      <c r="K175" s="128">
        <v>164.38651025999999</v>
      </c>
      <c r="L175" s="128">
        <v>1767.2770378099999</v>
      </c>
      <c r="M175" s="128">
        <v>1699.3411924899999</v>
      </c>
      <c r="N175" s="128">
        <v>0</v>
      </c>
      <c r="O175" s="128">
        <v>15.086997090000001</v>
      </c>
      <c r="P175" s="128">
        <v>1684.2541954000001</v>
      </c>
      <c r="Q175" s="128">
        <v>67.935845319999999</v>
      </c>
      <c r="R175" s="128">
        <v>0</v>
      </c>
      <c r="S175" s="128">
        <v>3.5925069199999999</v>
      </c>
      <c r="T175" s="128">
        <v>64.343338399999993</v>
      </c>
      <c r="U175" s="128">
        <v>1893.52613514</v>
      </c>
      <c r="V175" s="128">
        <v>2194.8158385199999</v>
      </c>
      <c r="W175" s="128"/>
      <c r="X175" s="128"/>
      <c r="Y175" s="128"/>
      <c r="Z175" s="128"/>
      <c r="AA175" s="128"/>
      <c r="AB175" s="128"/>
    </row>
    <row r="176" spans="1:28">
      <c r="A176" s="13">
        <v>45566</v>
      </c>
      <c r="B176" s="128">
        <v>16103.57758087</v>
      </c>
      <c r="C176" s="128">
        <v>12365.29305925</v>
      </c>
      <c r="D176" s="128">
        <v>12230.639991829999</v>
      </c>
      <c r="E176" s="128">
        <v>6757.9594990599999</v>
      </c>
      <c r="F176" s="128">
        <v>4850.3396453300002</v>
      </c>
      <c r="G176" s="128">
        <v>622.34084743999995</v>
      </c>
      <c r="H176" s="128">
        <v>134.65306742000001</v>
      </c>
      <c r="I176" s="128">
        <v>3.4592514599999999</v>
      </c>
      <c r="J176" s="128">
        <v>4.7817632200000002</v>
      </c>
      <c r="K176" s="128">
        <v>126.41205273999999</v>
      </c>
      <c r="L176" s="128">
        <v>1831.6823162000001</v>
      </c>
      <c r="M176" s="128">
        <v>1764.5898174700001</v>
      </c>
      <c r="N176" s="128">
        <v>0.19424963000000001</v>
      </c>
      <c r="O176" s="128">
        <v>14.163597149999999</v>
      </c>
      <c r="P176" s="128">
        <v>1750.23197069</v>
      </c>
      <c r="Q176" s="128">
        <v>67.092498730000003</v>
      </c>
      <c r="R176" s="128">
        <v>0</v>
      </c>
      <c r="S176" s="128">
        <v>3.6023332899999998</v>
      </c>
      <c r="T176" s="128">
        <v>63.490165439999998</v>
      </c>
      <c r="U176" s="128">
        <v>1906.60220542</v>
      </c>
      <c r="V176" s="128">
        <v>2219.43978444</v>
      </c>
      <c r="W176" s="128"/>
      <c r="X176" s="128"/>
      <c r="Y176" s="128"/>
      <c r="Z176" s="128"/>
      <c r="AA176" s="128"/>
      <c r="AB176" s="128"/>
    </row>
    <row r="177" spans="1:28">
      <c r="A177" s="13">
        <v>45597</v>
      </c>
      <c r="B177" s="128">
        <v>16576.985293559999</v>
      </c>
      <c r="C177" s="128">
        <v>12731.401673980001</v>
      </c>
      <c r="D177" s="128">
        <v>12596.44319441</v>
      </c>
      <c r="E177" s="128">
        <v>6969.4620033199999</v>
      </c>
      <c r="F177" s="128">
        <v>4992.8855485800004</v>
      </c>
      <c r="G177" s="128">
        <v>634.09564250999995</v>
      </c>
      <c r="H177" s="128">
        <v>134.95847957000001</v>
      </c>
      <c r="I177" s="128">
        <v>3.5629958099999999</v>
      </c>
      <c r="J177" s="128">
        <v>4.8395545499999999</v>
      </c>
      <c r="K177" s="128">
        <v>126.55592921</v>
      </c>
      <c r="L177" s="128">
        <v>1885.8923467300001</v>
      </c>
      <c r="M177" s="128">
        <v>1818.9656776700001</v>
      </c>
      <c r="N177" s="128">
        <v>0.24735383</v>
      </c>
      <c r="O177" s="128">
        <v>13.747731959999999</v>
      </c>
      <c r="P177" s="128">
        <v>1804.97059188</v>
      </c>
      <c r="Q177" s="128">
        <v>66.926669059999995</v>
      </c>
      <c r="R177" s="128">
        <v>0</v>
      </c>
      <c r="S177" s="128">
        <v>3.6299623300000001</v>
      </c>
      <c r="T177" s="128">
        <v>63.296706729999997</v>
      </c>
      <c r="U177" s="128">
        <v>1959.6912728499999</v>
      </c>
      <c r="V177" s="128">
        <v>2314.6769139200001</v>
      </c>
      <c r="W177" s="128"/>
      <c r="X177" s="128"/>
      <c r="Y177" s="128"/>
      <c r="Z177" s="128"/>
      <c r="AA177" s="128"/>
      <c r="AB177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231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 hidden="1" outlineLevel="1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 hidden="1" outlineLevel="1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 hidden="1" outlineLevel="1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 hidden="1" outlineLevel="1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 hidden="1" outlineLevel="1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 hidden="1" outlineLevel="1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 hidden="1" outlineLevel="1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 hidden="1" outlineLevel="1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  <row r="170" spans="1:22" ht="13.8">
      <c r="A170" s="13">
        <v>45383</v>
      </c>
      <c r="B170" s="129">
        <v>120772.95817945</v>
      </c>
      <c r="C170" s="112">
        <v>2297.6208495999999</v>
      </c>
      <c r="D170" s="129">
        <v>401.57046638000003</v>
      </c>
      <c r="E170" s="129">
        <v>1896.05038322</v>
      </c>
      <c r="F170" s="129">
        <v>533.26155842999992</v>
      </c>
      <c r="G170" s="129">
        <v>394.23596623999998</v>
      </c>
      <c r="H170" s="129">
        <v>139.02559219</v>
      </c>
      <c r="I170" s="129">
        <v>37185.10205229</v>
      </c>
      <c r="J170" s="129">
        <v>3635.1293409500004</v>
      </c>
      <c r="K170" s="129">
        <v>33549.97271134</v>
      </c>
      <c r="L170" s="129">
        <v>80756.973719129994</v>
      </c>
      <c r="M170" s="129">
        <v>78102.502643</v>
      </c>
      <c r="N170" s="129">
        <v>2654.4710761299998</v>
      </c>
      <c r="O170" s="129">
        <v>699.21439611999995</v>
      </c>
      <c r="P170" s="129">
        <v>1084.5912584499999</v>
      </c>
      <c r="Q170" s="131"/>
      <c r="R170" s="131"/>
      <c r="S170" s="131"/>
      <c r="T170" s="131"/>
      <c r="U170" s="131"/>
      <c r="V170" s="131"/>
    </row>
    <row r="171" spans="1:22" ht="13.8">
      <c r="A171" s="13">
        <v>45413</v>
      </c>
      <c r="B171" s="129">
        <v>122965.04928380001</v>
      </c>
      <c r="C171" s="112">
        <v>2333.1867251900003</v>
      </c>
      <c r="D171" s="129">
        <v>376.13825648000005</v>
      </c>
      <c r="E171" s="129">
        <v>1957.0484687099997</v>
      </c>
      <c r="F171" s="129">
        <v>854.4826366499999</v>
      </c>
      <c r="G171" s="129">
        <v>380.23403654000003</v>
      </c>
      <c r="H171" s="129">
        <v>474.24860010999998</v>
      </c>
      <c r="I171" s="129">
        <v>37556.364945080008</v>
      </c>
      <c r="J171" s="129">
        <v>3591.9000540799998</v>
      </c>
      <c r="K171" s="129">
        <v>33964.464890999996</v>
      </c>
      <c r="L171" s="129">
        <v>82221.014976879989</v>
      </c>
      <c r="M171" s="129">
        <v>79377.6830587</v>
      </c>
      <c r="N171" s="129">
        <v>2843.3319181799998</v>
      </c>
      <c r="O171" s="129">
        <v>586.96790172999999</v>
      </c>
      <c r="P171" s="129">
        <v>1177.1246008600001</v>
      </c>
      <c r="Q171" s="131"/>
      <c r="R171" s="131"/>
      <c r="S171" s="131"/>
      <c r="T171" s="131"/>
      <c r="U171" s="131"/>
      <c r="V171" s="131"/>
    </row>
    <row r="172" spans="1:22" ht="13.8">
      <c r="A172" s="13">
        <v>45444</v>
      </c>
      <c r="B172" s="129">
        <v>127736.1102349</v>
      </c>
      <c r="C172" s="112">
        <v>2970.9447856500001</v>
      </c>
      <c r="D172" s="129">
        <v>432.81560038999999</v>
      </c>
      <c r="E172" s="129">
        <v>2538.1291852599998</v>
      </c>
      <c r="F172" s="129">
        <v>737.26012612999989</v>
      </c>
      <c r="G172" s="129">
        <v>375.93424851999998</v>
      </c>
      <c r="H172" s="129">
        <v>361.32587761000002</v>
      </c>
      <c r="I172" s="129">
        <v>39594.787965630007</v>
      </c>
      <c r="J172" s="129">
        <v>3520.5916580900002</v>
      </c>
      <c r="K172" s="129">
        <v>36074.196307539998</v>
      </c>
      <c r="L172" s="129">
        <v>84433.117357490002</v>
      </c>
      <c r="M172" s="129">
        <v>81683.837807140007</v>
      </c>
      <c r="N172" s="129">
        <v>2749.2795503500001</v>
      </c>
      <c r="O172" s="129">
        <v>774.17515772999991</v>
      </c>
      <c r="P172" s="129">
        <v>1175.20480548</v>
      </c>
      <c r="Q172" s="131"/>
      <c r="R172" s="131"/>
      <c r="S172" s="131"/>
      <c r="T172" s="131"/>
      <c r="U172" s="131"/>
      <c r="V172" s="131"/>
    </row>
    <row r="173" spans="1:22" ht="13.8">
      <c r="A173" s="13">
        <v>45474</v>
      </c>
      <c r="B173" s="129">
        <v>127698.0318981</v>
      </c>
      <c r="C173" s="112">
        <v>2593.5069252000003</v>
      </c>
      <c r="D173" s="129">
        <v>490.76433415999998</v>
      </c>
      <c r="E173" s="129">
        <v>2102.7425910400002</v>
      </c>
      <c r="F173" s="129">
        <v>1096.9531098</v>
      </c>
      <c r="G173" s="129">
        <v>415.74164279000001</v>
      </c>
      <c r="H173" s="129">
        <v>681.21146700999998</v>
      </c>
      <c r="I173" s="129">
        <v>40161.96153303</v>
      </c>
      <c r="J173" s="129">
        <v>3353.6559423199997</v>
      </c>
      <c r="K173" s="129">
        <v>36808.305590709999</v>
      </c>
      <c r="L173" s="129">
        <v>83845.610330069991</v>
      </c>
      <c r="M173" s="129">
        <v>81031.963749790011</v>
      </c>
      <c r="N173" s="129">
        <v>2813.6465802799999</v>
      </c>
      <c r="O173" s="129">
        <v>861.32064103999994</v>
      </c>
      <c r="P173" s="129">
        <v>1102.6010440999999</v>
      </c>
      <c r="Q173" s="131"/>
      <c r="R173" s="131"/>
      <c r="S173" s="131"/>
      <c r="T173" s="131"/>
      <c r="U173" s="131"/>
      <c r="V173" s="131"/>
    </row>
    <row r="174" spans="1:22" ht="13.8">
      <c r="A174" s="13">
        <v>45505</v>
      </c>
      <c r="B174" s="129">
        <v>129683.18983631</v>
      </c>
      <c r="C174" s="112">
        <v>2241.7036141799999</v>
      </c>
      <c r="D174" s="129">
        <v>491.70620326000005</v>
      </c>
      <c r="E174" s="129">
        <v>1749.9974109199998</v>
      </c>
      <c r="F174" s="129">
        <v>1511.5439890100001</v>
      </c>
      <c r="G174" s="129">
        <v>383.83802390999995</v>
      </c>
      <c r="H174" s="129">
        <v>1127.7059651</v>
      </c>
      <c r="I174" s="129">
        <v>40868.657765509997</v>
      </c>
      <c r="J174" s="129">
        <v>3377.3447127999998</v>
      </c>
      <c r="K174" s="129">
        <v>37491.31305271</v>
      </c>
      <c r="L174" s="129">
        <v>85061.284467610007</v>
      </c>
      <c r="M174" s="129">
        <v>82064.977861930005</v>
      </c>
      <c r="N174" s="129">
        <v>2996.3066056799998</v>
      </c>
      <c r="O174" s="129">
        <v>931.42370245999996</v>
      </c>
      <c r="P174" s="129">
        <v>1106.57367398</v>
      </c>
      <c r="Q174" s="131"/>
      <c r="R174" s="131"/>
      <c r="S174" s="131"/>
      <c r="T174" s="131"/>
      <c r="U174" s="131"/>
      <c r="V174" s="131"/>
    </row>
    <row r="175" spans="1:22" ht="13.8">
      <c r="A175" s="13">
        <v>45536</v>
      </c>
      <c r="B175" s="129">
        <v>128282.30264712</v>
      </c>
      <c r="C175" s="112">
        <v>2142.0852053399999</v>
      </c>
      <c r="D175" s="129">
        <v>558.60050047999994</v>
      </c>
      <c r="E175" s="129">
        <v>1583.4847048600002</v>
      </c>
      <c r="F175" s="129">
        <v>1397.5662771899999</v>
      </c>
      <c r="G175" s="129">
        <v>436.72359748999997</v>
      </c>
      <c r="H175" s="129">
        <v>960.84267969999996</v>
      </c>
      <c r="I175" s="129">
        <v>38120.559492889995</v>
      </c>
      <c r="J175" s="129">
        <v>3444.0674886099996</v>
      </c>
      <c r="K175" s="129">
        <v>34676.492004279993</v>
      </c>
      <c r="L175" s="129">
        <v>86622.091671699993</v>
      </c>
      <c r="M175" s="129">
        <v>83507.504644169996</v>
      </c>
      <c r="N175" s="129">
        <v>3114.5870275299999</v>
      </c>
      <c r="O175" s="129">
        <v>823.87410158</v>
      </c>
      <c r="P175" s="129">
        <v>1109.5737394400001</v>
      </c>
      <c r="Q175" s="131"/>
      <c r="R175" s="131"/>
      <c r="S175" s="131"/>
      <c r="T175" s="131"/>
      <c r="U175" s="131"/>
      <c r="V175" s="131"/>
    </row>
    <row r="176" spans="1:22" ht="13.8">
      <c r="A176" s="13">
        <v>45566</v>
      </c>
      <c r="B176" s="129">
        <v>127137.96943218001</v>
      </c>
      <c r="C176" s="112">
        <v>2303.0471839299998</v>
      </c>
      <c r="D176" s="129">
        <v>452.79592912999993</v>
      </c>
      <c r="E176" s="129">
        <v>1850.2512548</v>
      </c>
      <c r="F176" s="129">
        <v>1528.4884283400002</v>
      </c>
      <c r="G176" s="129">
        <v>463.04885217000003</v>
      </c>
      <c r="H176" s="129">
        <v>1065.43957617</v>
      </c>
      <c r="I176" s="129">
        <v>36658.31528214</v>
      </c>
      <c r="J176" s="129">
        <v>3516.2570127899999</v>
      </c>
      <c r="K176" s="129">
        <v>33142.058269350004</v>
      </c>
      <c r="L176" s="129">
        <v>86648.118537770002</v>
      </c>
      <c r="M176" s="129">
        <v>83475.496354899995</v>
      </c>
      <c r="N176" s="129">
        <v>3172.62218287</v>
      </c>
      <c r="O176" s="129">
        <v>821.00272901000005</v>
      </c>
      <c r="P176" s="129">
        <v>1104.48922778</v>
      </c>
      <c r="Q176" s="131"/>
      <c r="R176" s="131"/>
      <c r="S176" s="131"/>
      <c r="T176" s="131"/>
      <c r="U176" s="131"/>
      <c r="V176" s="131"/>
    </row>
    <row r="177" spans="1:22" ht="13.8">
      <c r="A177" s="13">
        <v>45597</v>
      </c>
      <c r="B177" s="129">
        <v>128207.77888153</v>
      </c>
      <c r="C177" s="112">
        <v>2299.0741978100004</v>
      </c>
      <c r="D177" s="129">
        <v>452.54658096999992</v>
      </c>
      <c r="E177" s="129">
        <v>1846.5276168400001</v>
      </c>
      <c r="F177" s="129">
        <v>2143.1997083900001</v>
      </c>
      <c r="G177" s="129">
        <v>452.58358389</v>
      </c>
      <c r="H177" s="129">
        <v>1690.6161245000001</v>
      </c>
      <c r="I177" s="129">
        <v>36612.520807559995</v>
      </c>
      <c r="J177" s="129">
        <v>3413.68529158</v>
      </c>
      <c r="K177" s="129">
        <v>33198.835515979998</v>
      </c>
      <c r="L177" s="129">
        <v>87152.984167770002</v>
      </c>
      <c r="M177" s="129">
        <v>84211.719728819997</v>
      </c>
      <c r="N177" s="129">
        <v>2941.2644389500001</v>
      </c>
      <c r="O177" s="129">
        <v>1051.8821742300001</v>
      </c>
      <c r="P177" s="129">
        <v>1123.2132232899999</v>
      </c>
      <c r="Q177" s="131"/>
      <c r="R177" s="131"/>
      <c r="S177" s="131"/>
      <c r="T177" s="131"/>
      <c r="U177" s="131"/>
      <c r="V177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2024-12-27T09:08:08Z</dcterms:modified>
</cp:coreProperties>
</file>