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E177" i="24"/>
  <c r="J177" i="24"/>
  <c r="H177" i="24" s="1"/>
  <c r="G177" i="24"/>
  <c r="C177" i="24"/>
  <c r="P177" i="4"/>
  <c r="F177" i="4"/>
  <c r="J177" i="4"/>
  <c r="G177" i="4"/>
  <c r="C177" i="4"/>
  <c r="E177" i="23"/>
  <c r="D177" i="23"/>
  <c r="C177" i="23"/>
  <c r="E177" i="5"/>
  <c r="D177" i="5"/>
  <c r="C177" i="5"/>
  <c r="F177" i="24" l="1"/>
  <c r="D177" i="24"/>
  <c r="N177" i="4"/>
  <c r="H177" i="4"/>
  <c r="D177" i="4"/>
  <c r="E177" i="4"/>
  <c r="P176" i="24"/>
  <c r="N176" i="24" s="1"/>
  <c r="J176" i="24"/>
  <c r="C176" i="24"/>
  <c r="E176" i="24"/>
  <c r="F176" i="4"/>
  <c r="G176" i="4"/>
  <c r="C176" i="4"/>
  <c r="E176" i="23"/>
  <c r="D176" i="23"/>
  <c r="C176" i="23"/>
  <c r="E176" i="5"/>
  <c r="D176" i="5"/>
  <c r="C176" i="5"/>
  <c r="P176" i="4" l="1"/>
  <c r="N176" i="4"/>
  <c r="J176" i="4"/>
  <c r="D176" i="4" s="1"/>
  <c r="G176" i="24"/>
  <c r="H176" i="24"/>
  <c r="D176" i="24"/>
  <c r="F176" i="24"/>
  <c r="H176" i="4"/>
  <c r="E176" i="4"/>
  <c r="P175" i="24"/>
  <c r="N175" i="24" s="1"/>
  <c r="F175" i="24"/>
  <c r="J175" i="24"/>
  <c r="H175" i="24" s="1"/>
  <c r="G175" i="24"/>
  <c r="C175" i="24"/>
  <c r="G175" i="4"/>
  <c r="P175" i="4"/>
  <c r="C175" i="4"/>
  <c r="D175" i="23"/>
  <c r="E175" i="23"/>
  <c r="C175" i="23"/>
  <c r="D175" i="5"/>
  <c r="E175" i="5"/>
  <c r="C175" i="5"/>
  <c r="J175" i="4" l="1"/>
  <c r="F175" i="4"/>
  <c r="E175" i="24"/>
  <c r="D175" i="24"/>
  <c r="N175" i="4"/>
  <c r="H175" i="4"/>
  <c r="D175" i="4"/>
  <c r="E175" i="4"/>
  <c r="G174" i="24"/>
  <c r="E174" i="24"/>
  <c r="C174" i="24"/>
  <c r="F174" i="24"/>
  <c r="P174" i="4"/>
  <c r="C174" i="4"/>
  <c r="G174" i="4"/>
  <c r="D174" i="23"/>
  <c r="E174" i="23"/>
  <c r="C174" i="23"/>
  <c r="E174" i="5"/>
  <c r="D174" i="5"/>
  <c r="C174" i="5"/>
  <c r="N174" i="4" l="1"/>
  <c r="J174" i="24"/>
  <c r="H174" i="24" s="1"/>
  <c r="J174" i="4"/>
  <c r="E174" i="4"/>
  <c r="P174" i="24"/>
  <c r="N174" i="24" s="1"/>
  <c r="D174" i="24"/>
  <c r="D174" i="4"/>
  <c r="H174" i="4"/>
  <c r="F174" i="4"/>
  <c r="P173" i="24"/>
  <c r="F173" i="24"/>
  <c r="C173" i="24"/>
  <c r="G173" i="24"/>
  <c r="G173" i="4"/>
  <c r="F173" i="4"/>
  <c r="C173" i="4"/>
  <c r="D173" i="23"/>
  <c r="E173" i="23"/>
  <c r="C173" i="23"/>
  <c r="C173" i="5"/>
  <c r="E173" i="5"/>
  <c r="D173" i="5"/>
  <c r="J173" i="4" l="1"/>
  <c r="J173" i="24"/>
  <c r="H173" i="24" s="1"/>
  <c r="P173" i="4"/>
  <c r="D173" i="4" s="1"/>
  <c r="N173" i="24"/>
  <c r="E173" i="24"/>
  <c r="H173" i="4"/>
  <c r="N173" i="4"/>
  <c r="E173" i="4"/>
  <c r="F172" i="24"/>
  <c r="E172" i="24"/>
  <c r="C172" i="24"/>
  <c r="G172" i="24"/>
  <c r="F172" i="4"/>
  <c r="C172" i="4"/>
  <c r="E172" i="23"/>
  <c r="D172" i="23"/>
  <c r="C172" i="5"/>
  <c r="D172" i="5"/>
  <c r="E172" i="5" l="1"/>
  <c r="P172" i="24"/>
  <c r="N172" i="24" s="1"/>
  <c r="D173" i="24"/>
  <c r="C172" i="23"/>
  <c r="J172" i="4"/>
  <c r="J172" i="24"/>
  <c r="H172" i="24" s="1"/>
  <c r="G172" i="4"/>
  <c r="H172" i="4"/>
  <c r="P172" i="4"/>
  <c r="N172" i="4" s="1"/>
  <c r="E172" i="4"/>
  <c r="P171" i="24"/>
  <c r="N171" i="24" s="1"/>
  <c r="E171" i="24"/>
  <c r="G171" i="24"/>
  <c r="C171" i="24"/>
  <c r="P171" i="4"/>
  <c r="N171" i="4" s="1"/>
  <c r="G171" i="4"/>
  <c r="E171" i="4"/>
  <c r="C171" i="4"/>
  <c r="D171" i="23"/>
  <c r="E171" i="23"/>
  <c r="C171" i="23"/>
  <c r="E171" i="5"/>
  <c r="D171" i="5"/>
  <c r="C171" i="5"/>
  <c r="J171" i="24" l="1"/>
  <c r="D172" i="24"/>
  <c r="J171" i="4"/>
  <c r="H171" i="4" s="1"/>
  <c r="D172" i="4"/>
  <c r="D171" i="24"/>
  <c r="H171" i="24"/>
  <c r="F171" i="24"/>
  <c r="D171" i="4"/>
  <c r="F171" i="4"/>
  <c r="P170" i="24"/>
  <c r="N170" i="24" s="1"/>
  <c r="E170" i="24"/>
  <c r="G170" i="24"/>
  <c r="C170" i="24"/>
  <c r="P170" i="4"/>
  <c r="N170" i="4" s="1"/>
  <c r="G170" i="4"/>
  <c r="E170" i="4"/>
  <c r="C170" i="4"/>
  <c r="D170" i="23"/>
  <c r="E170" i="23"/>
  <c r="C170" i="23"/>
  <c r="E170" i="5"/>
  <c r="D170" i="5"/>
  <c r="C170" i="5"/>
  <c r="J170" i="24" l="1"/>
  <c r="J170" i="4"/>
  <c r="D170" i="4" s="1"/>
  <c r="D170" i="24"/>
  <c r="H170" i="24"/>
  <c r="F170" i="24"/>
  <c r="H170" i="4"/>
  <c r="F170" i="4"/>
  <c r="P169" i="24"/>
  <c r="F169" i="24"/>
  <c r="E169" i="24"/>
  <c r="C169" i="24"/>
  <c r="G169" i="24"/>
  <c r="G169" i="4"/>
  <c r="F169" i="4"/>
  <c r="C169" i="4"/>
  <c r="E169" i="23"/>
  <c r="D169" i="23"/>
  <c r="C169" i="23"/>
  <c r="D169" i="5"/>
  <c r="E169" i="5"/>
  <c r="C169" i="5"/>
  <c r="J169" i="24" l="1"/>
  <c r="H169" i="24" s="1"/>
  <c r="E169" i="4"/>
  <c r="N169" i="24"/>
  <c r="J169" i="4"/>
  <c r="P169" i="4"/>
  <c r="N169" i="4" s="1"/>
  <c r="D169" i="24"/>
  <c r="P168" i="24"/>
  <c r="C168" i="24"/>
  <c r="G168" i="4"/>
  <c r="C168" i="4"/>
  <c r="F168" i="4"/>
  <c r="E168" i="4"/>
  <c r="E168" i="23"/>
  <c r="C168" i="23"/>
  <c r="D168" i="23"/>
  <c r="E168" i="5"/>
  <c r="D168" i="5"/>
  <c r="C168" i="5"/>
  <c r="J168" i="4" l="1"/>
  <c r="E168" i="24"/>
  <c r="D169" i="4"/>
  <c r="H169" i="4"/>
  <c r="P168" i="4"/>
  <c r="N168" i="4" s="1"/>
  <c r="G168" i="24"/>
  <c r="N168" i="24"/>
  <c r="J168" i="24"/>
  <c r="H168" i="24" s="1"/>
  <c r="F168" i="24"/>
  <c r="H168" i="4"/>
  <c r="D168" i="4"/>
  <c r="F167" i="24"/>
  <c r="E167" i="24"/>
  <c r="C167" i="24"/>
  <c r="G167" i="4"/>
  <c r="E167" i="4"/>
  <c r="C167" i="4"/>
  <c r="F167" i="4"/>
  <c r="C167" i="23"/>
  <c r="D167" i="23"/>
  <c r="E167" i="5"/>
  <c r="D167" i="5"/>
  <c r="C167" i="5"/>
  <c r="P167" i="4" l="1"/>
  <c r="N167" i="4" s="1"/>
  <c r="J167" i="24"/>
  <c r="H167" i="24" s="1"/>
  <c r="D168" i="24"/>
  <c r="E167" i="23"/>
  <c r="J167" i="4"/>
  <c r="H167" i="4" s="1"/>
  <c r="G167" i="24"/>
  <c r="P167" i="24"/>
  <c r="N167" i="24" s="1"/>
  <c r="D167" i="24"/>
  <c r="D167" i="4"/>
  <c r="G166" i="24"/>
  <c r="J166" i="24"/>
  <c r="E166" i="24"/>
  <c r="C166" i="24"/>
  <c r="F166" i="24"/>
  <c r="P166" i="4"/>
  <c r="F166" i="4"/>
  <c r="E166" i="4"/>
  <c r="G166" i="4"/>
  <c r="C166" i="4"/>
  <c r="D166" i="23"/>
  <c r="E166" i="23"/>
  <c r="C166" i="23"/>
  <c r="E166" i="5"/>
  <c r="D166" i="5"/>
  <c r="C166" i="5"/>
  <c r="J166" i="4" l="1"/>
  <c r="H166" i="4" s="1"/>
  <c r="H166" i="24"/>
  <c r="N166" i="4"/>
  <c r="P166" i="24"/>
  <c r="N166" i="24" s="1"/>
  <c r="D166" i="4"/>
  <c r="P165" i="24"/>
  <c r="F165" i="24"/>
  <c r="J165" i="24"/>
  <c r="C165" i="24"/>
  <c r="G165" i="24"/>
  <c r="E165" i="4"/>
  <c r="C165" i="4"/>
  <c r="E165" i="23"/>
  <c r="D165" i="23"/>
  <c r="C165" i="23"/>
  <c r="E165" i="5"/>
  <c r="D165" i="5"/>
  <c r="C165" i="5"/>
  <c r="J165" i="4" l="1"/>
  <c r="H165" i="4" s="1"/>
  <c r="H165" i="24"/>
  <c r="N165" i="24"/>
  <c r="P165" i="4"/>
  <c r="N165" i="4" s="1"/>
  <c r="F165" i="4"/>
  <c r="G165" i="4"/>
  <c r="E165" i="24"/>
  <c r="D166" i="24"/>
  <c r="D165" i="24"/>
  <c r="F164" i="24"/>
  <c r="G164" i="24"/>
  <c r="C164" i="24"/>
  <c r="E164" i="4"/>
  <c r="C164" i="4"/>
  <c r="G164" i="4"/>
  <c r="F164" i="4"/>
  <c r="E164" i="23"/>
  <c r="C164" i="23"/>
  <c r="D164" i="23"/>
  <c r="E164" i="5"/>
  <c r="D164" i="5"/>
  <c r="D165" i="4" l="1"/>
  <c r="C164" i="5"/>
  <c r="J164" i="4"/>
  <c r="H164" i="4" s="1"/>
  <c r="J164" i="24"/>
  <c r="H164" i="24" s="1"/>
  <c r="P164" i="4"/>
  <c r="N164" i="4" s="1"/>
  <c r="P164" i="24"/>
  <c r="N164" i="24" s="1"/>
  <c r="E164" i="24"/>
  <c r="F163" i="24"/>
  <c r="C163" i="24"/>
  <c r="E163" i="4"/>
  <c r="C163" i="4"/>
  <c r="C163" i="23"/>
  <c r="E163" i="23"/>
  <c r="D163" i="23"/>
  <c r="E163" i="5"/>
  <c r="D163" i="5"/>
  <c r="C163" i="5"/>
  <c r="G163" i="24" l="1"/>
  <c r="J163" i="24"/>
  <c r="H163" i="24" s="1"/>
  <c r="P163" i="24"/>
  <c r="N163" i="24" s="1"/>
  <c r="P163" i="4"/>
  <c r="N163" i="4" s="1"/>
  <c r="D164" i="24"/>
  <c r="D164" i="4"/>
  <c r="J163" i="4"/>
  <c r="H163" i="4" s="1"/>
  <c r="G163" i="4"/>
  <c r="D163" i="24"/>
  <c r="E163" i="24"/>
  <c r="F163" i="4"/>
  <c r="F162" i="24"/>
  <c r="E162" i="24"/>
  <c r="G162" i="24"/>
  <c r="C162" i="24"/>
  <c r="G162" i="4"/>
  <c r="E162" i="4"/>
  <c r="C162" i="4"/>
  <c r="F162" i="4"/>
  <c r="E162" i="23"/>
  <c r="D162" i="23"/>
  <c r="C162" i="23"/>
  <c r="C162" i="5"/>
  <c r="D162" i="5"/>
  <c r="P162" i="24" l="1"/>
  <c r="N162" i="24" s="1"/>
  <c r="E162" i="5"/>
  <c r="D163" i="4"/>
  <c r="J162" i="24"/>
  <c r="H162" i="24" s="1"/>
  <c r="P162" i="4"/>
  <c r="N162" i="4" s="1"/>
  <c r="J162" i="4"/>
  <c r="H162" i="4" s="1"/>
  <c r="F161" i="24"/>
  <c r="C161" i="24"/>
  <c r="G161" i="24"/>
  <c r="G161" i="4"/>
  <c r="C161" i="4"/>
  <c r="E161" i="23"/>
  <c r="D161" i="23"/>
  <c r="C161" i="23"/>
  <c r="E161" i="5"/>
  <c r="D161" i="5"/>
  <c r="C161" i="5"/>
  <c r="E161" i="4" l="1"/>
  <c r="J161" i="4"/>
  <c r="H161" i="4" s="1"/>
  <c r="D162" i="24"/>
  <c r="P161" i="4"/>
  <c r="N161" i="4" s="1"/>
  <c r="J161" i="24"/>
  <c r="H161" i="24" s="1"/>
  <c r="P161" i="24"/>
  <c r="N161" i="24" s="1"/>
  <c r="D162" i="4"/>
  <c r="E161" i="24"/>
  <c r="F161" i="4"/>
  <c r="P160" i="24"/>
  <c r="N160" i="24" s="1"/>
  <c r="E160" i="24"/>
  <c r="G160" i="24"/>
  <c r="C160" i="24"/>
  <c r="F160" i="4"/>
  <c r="E160" i="4"/>
  <c r="C160" i="4"/>
  <c r="G160" i="4"/>
  <c r="D160" i="23"/>
  <c r="E160" i="23"/>
  <c r="C160" i="23"/>
  <c r="D160" i="5"/>
  <c r="C160" i="5"/>
  <c r="P160" i="4" l="1"/>
  <c r="N160" i="4" s="1"/>
  <c r="J160" i="24"/>
  <c r="E160" i="5"/>
  <c r="D161" i="24"/>
  <c r="D161" i="4"/>
  <c r="J160" i="4"/>
  <c r="H160" i="4" s="1"/>
  <c r="D160" i="24"/>
  <c r="H160" i="24"/>
  <c r="F160" i="24"/>
  <c r="D160" i="4"/>
  <c r="P159" i="24"/>
  <c r="N159" i="24" s="1"/>
  <c r="G159" i="24"/>
  <c r="E159" i="24"/>
  <c r="C159" i="24"/>
  <c r="G159" i="4"/>
  <c r="C159" i="4"/>
  <c r="C159" i="23"/>
  <c r="E159" i="5"/>
  <c r="D159" i="5"/>
  <c r="C159" i="5"/>
  <c r="E159" i="4" l="1"/>
  <c r="J159" i="4"/>
  <c r="D159" i="23"/>
  <c r="P159" i="4"/>
  <c r="N159" i="4" s="1"/>
  <c r="J159" i="24"/>
  <c r="H159" i="24" s="1"/>
  <c r="E159" i="23"/>
  <c r="F159" i="24"/>
  <c r="H159" i="4"/>
  <c r="F159" i="4"/>
  <c r="P158" i="24"/>
  <c r="C158" i="24"/>
  <c r="E158" i="24"/>
  <c r="P158" i="4"/>
  <c r="N158" i="4" s="1"/>
  <c r="G158" i="4"/>
  <c r="E158" i="4"/>
  <c r="C158" i="4"/>
  <c r="E158" i="23"/>
  <c r="D158" i="23"/>
  <c r="C158" i="23"/>
  <c r="E158" i="5"/>
  <c r="D158" i="5"/>
  <c r="C158" i="5"/>
  <c r="J158" i="24" l="1"/>
  <c r="N158" i="24"/>
  <c r="D159" i="24"/>
  <c r="J158" i="4"/>
  <c r="H158" i="4" s="1"/>
  <c r="G158" i="24"/>
  <c r="D159" i="4"/>
  <c r="H158" i="24"/>
  <c r="D158" i="24"/>
  <c r="F158" i="24"/>
  <c r="F158" i="4"/>
  <c r="G157" i="24"/>
  <c r="C157" i="24"/>
  <c r="E157" i="24"/>
  <c r="P157" i="4"/>
  <c r="G157" i="4"/>
  <c r="E157" i="4"/>
  <c r="C157" i="4"/>
  <c r="E157" i="23"/>
  <c r="D157" i="23"/>
  <c r="C157" i="23"/>
  <c r="E157" i="5"/>
  <c r="D157" i="5"/>
  <c r="C157" i="5"/>
  <c r="N157" i="4" l="1"/>
  <c r="D158" i="4"/>
  <c r="P157" i="24"/>
  <c r="N157" i="24" s="1"/>
  <c r="J157" i="24"/>
  <c r="H157" i="24" s="1"/>
  <c r="J157" i="4"/>
  <c r="D157" i="4" s="1"/>
  <c r="F157" i="24"/>
  <c r="H157" i="4"/>
  <c r="F157" i="4"/>
  <c r="J156" i="24"/>
  <c r="G156" i="24"/>
  <c r="F156" i="24"/>
  <c r="C156" i="24"/>
  <c r="J156" i="4"/>
  <c r="G156" i="4"/>
  <c r="F156" i="4"/>
  <c r="C156" i="4"/>
  <c r="E156" i="23"/>
  <c r="D156" i="23"/>
  <c r="C156" i="23"/>
  <c r="D156" i="5"/>
  <c r="E156" i="5"/>
  <c r="C156" i="5"/>
  <c r="D157" i="24" l="1"/>
  <c r="P156" i="4"/>
  <c r="P156" i="24"/>
  <c r="D156" i="24" s="1"/>
  <c r="H156" i="24"/>
  <c r="E156" i="24"/>
  <c r="N156" i="4"/>
  <c r="H156" i="4"/>
  <c r="D156" i="4"/>
  <c r="E156" i="4"/>
  <c r="P155" i="24"/>
  <c r="E155" i="24"/>
  <c r="C155" i="24"/>
  <c r="G155" i="4"/>
  <c r="E155" i="4"/>
  <c r="C155" i="4"/>
  <c r="E155" i="23"/>
  <c r="D155" i="23"/>
  <c r="C155" i="23"/>
  <c r="E155" i="5"/>
  <c r="D155" i="5"/>
  <c r="C155" i="5"/>
  <c r="P155" i="4" l="1"/>
  <c r="N155" i="4" s="1"/>
  <c r="N155" i="24"/>
  <c r="J155" i="24"/>
  <c r="H155" i="24" s="1"/>
  <c r="J155" i="4"/>
  <c r="H155" i="4" s="1"/>
  <c r="G155" i="24"/>
  <c r="N156" i="24"/>
  <c r="D155" i="24"/>
  <c r="F155" i="24"/>
  <c r="F155" i="4"/>
  <c r="F154" i="24"/>
  <c r="E154" i="24"/>
  <c r="C154" i="24"/>
  <c r="P154" i="4"/>
  <c r="N154" i="4" s="1"/>
  <c r="G154" i="4"/>
  <c r="F154" i="4"/>
  <c r="C154" i="4"/>
  <c r="E154" i="23"/>
  <c r="D154" i="23"/>
  <c r="C154" i="23"/>
  <c r="E154" i="5"/>
  <c r="D154" i="5"/>
  <c r="C154" i="5"/>
  <c r="J154" i="4" l="1"/>
  <c r="H154" i="4" s="1"/>
  <c r="P154" i="24"/>
  <c r="N154" i="24" s="1"/>
  <c r="D155" i="4"/>
  <c r="E154" i="4"/>
  <c r="G154" i="24"/>
  <c r="J154" i="24"/>
  <c r="D154" i="4"/>
  <c r="P153" i="24"/>
  <c r="N153" i="24" s="1"/>
  <c r="F153" i="24"/>
  <c r="E153" i="24"/>
  <c r="G153" i="24"/>
  <c r="C153" i="24"/>
  <c r="E153" i="4"/>
  <c r="G153" i="4"/>
  <c r="C153" i="4"/>
  <c r="E153" i="23"/>
  <c r="D153" i="23"/>
  <c r="C153" i="23"/>
  <c r="E153" i="5"/>
  <c r="D153" i="5"/>
  <c r="C153" i="5"/>
  <c r="P153" i="4" l="1"/>
  <c r="N153" i="4" s="1"/>
  <c r="J153" i="24"/>
  <c r="H153" i="24" s="1"/>
  <c r="J153" i="4"/>
  <c r="H153" i="4" s="1"/>
  <c r="D154" i="24"/>
  <c r="H154" i="24"/>
  <c r="D153" i="24"/>
  <c r="F153" i="4"/>
  <c r="F152" i="24"/>
  <c r="C152" i="24"/>
  <c r="G152" i="24"/>
  <c r="P152" i="4"/>
  <c r="J152" i="4"/>
  <c r="E152" i="4"/>
  <c r="C152" i="4"/>
  <c r="G152" i="4"/>
  <c r="F152" i="4"/>
  <c r="E152" i="23"/>
  <c r="D152" i="23"/>
  <c r="C152" i="23"/>
  <c r="D152" i="5"/>
  <c r="C152" i="5"/>
  <c r="P152" i="24" l="1"/>
  <c r="H152" i="4"/>
  <c r="N152" i="4"/>
  <c r="D153" i="4"/>
  <c r="E152" i="5"/>
  <c r="J152" i="24"/>
  <c r="D152" i="24" s="1"/>
  <c r="N152" i="24"/>
  <c r="E152" i="24"/>
  <c r="D152" i="4"/>
  <c r="F151" i="24"/>
  <c r="C151" i="24"/>
  <c r="G151" i="24"/>
  <c r="C151" i="4"/>
  <c r="G151" i="4"/>
  <c r="F151" i="4"/>
  <c r="E151" i="23"/>
  <c r="D151" i="23"/>
  <c r="C151" i="23"/>
  <c r="C151" i="5"/>
  <c r="E151" i="5"/>
  <c r="D151" i="5"/>
  <c r="J151" i="24" l="1"/>
  <c r="J151" i="4"/>
  <c r="H152" i="24"/>
  <c r="P151" i="24"/>
  <c r="N151" i="24" s="1"/>
  <c r="P151" i="4"/>
  <c r="N151" i="4"/>
  <c r="H151" i="24"/>
  <c r="E151" i="24"/>
  <c r="H151" i="4"/>
  <c r="E151" i="4"/>
  <c r="G150" i="24"/>
  <c r="J150" i="24"/>
  <c r="E150" i="24"/>
  <c r="C150" i="24"/>
  <c r="P150" i="4"/>
  <c r="G150" i="4"/>
  <c r="E150" i="4"/>
  <c r="C150" i="4"/>
  <c r="E150" i="23"/>
  <c r="D150" i="23"/>
  <c r="C150" i="23"/>
  <c r="E150" i="5"/>
  <c r="D150" i="5"/>
  <c r="C150" i="5"/>
  <c r="D151" i="4" l="1"/>
  <c r="D151" i="24"/>
  <c r="N150" i="4"/>
  <c r="J150" i="4"/>
  <c r="H150" i="4" s="1"/>
  <c r="P150" i="24"/>
  <c r="N150" i="24" s="1"/>
  <c r="H150" i="24"/>
  <c r="F150" i="24"/>
  <c r="F150" i="4"/>
  <c r="P149" i="24"/>
  <c r="N149" i="24" s="1"/>
  <c r="G149" i="24"/>
  <c r="E149" i="24"/>
  <c r="C149" i="24"/>
  <c r="P149" i="4"/>
  <c r="N149" i="4" s="1"/>
  <c r="F149" i="4"/>
  <c r="E149" i="4"/>
  <c r="G149" i="4"/>
  <c r="C149" i="4"/>
  <c r="E149" i="23"/>
  <c r="D149" i="23"/>
  <c r="C149" i="23"/>
  <c r="E149" i="5"/>
  <c r="D149" i="5"/>
  <c r="C149" i="5"/>
  <c r="D150" i="4" l="1"/>
  <c r="J149" i="24"/>
  <c r="H149" i="24" s="1"/>
  <c r="D150" i="24"/>
  <c r="J149" i="4"/>
  <c r="H149" i="4" s="1"/>
  <c r="D149" i="24"/>
  <c r="F149" i="24"/>
  <c r="P148" i="24"/>
  <c r="N148" i="24" s="1"/>
  <c r="E148" i="24"/>
  <c r="G148" i="24"/>
  <c r="C148" i="24"/>
  <c r="J148" i="4"/>
  <c r="G148" i="4"/>
  <c r="E148" i="4"/>
  <c r="C148" i="4"/>
  <c r="E148" i="23"/>
  <c r="D148" i="23"/>
  <c r="C148" i="23"/>
  <c r="E148" i="5"/>
  <c r="D148" i="5"/>
  <c r="C148" i="5"/>
  <c r="D149" i="4" l="1"/>
  <c r="P148" i="4"/>
  <c r="N148" i="4" s="1"/>
  <c r="J148" i="24"/>
  <c r="D148" i="24" s="1"/>
  <c r="F148" i="24"/>
  <c r="H148" i="4"/>
  <c r="D148" i="4"/>
  <c r="F148" i="4"/>
  <c r="E147" i="24"/>
  <c r="G147" i="24"/>
  <c r="F147" i="24"/>
  <c r="C147" i="24"/>
  <c r="E147" i="4"/>
  <c r="G147" i="4"/>
  <c r="F147" i="4"/>
  <c r="C147" i="4"/>
  <c r="C147" i="23"/>
  <c r="E147" i="23"/>
  <c r="D147" i="23"/>
  <c r="C147" i="5"/>
  <c r="E147" i="5"/>
  <c r="D147" i="5"/>
  <c r="J147" i="24" l="1"/>
  <c r="H147" i="24" s="1"/>
  <c r="H148" i="24"/>
  <c r="P147" i="24"/>
  <c r="N147" i="24" s="1"/>
  <c r="J147" i="4"/>
  <c r="H147" i="4" s="1"/>
  <c r="P147" i="4"/>
  <c r="N147" i="4" s="1"/>
  <c r="P146" i="24"/>
  <c r="N146" i="24" s="1"/>
  <c r="J146" i="24"/>
  <c r="H146" i="24" s="1"/>
  <c r="G146" i="24"/>
  <c r="F146" i="24"/>
  <c r="C146" i="24"/>
  <c r="F146" i="4"/>
  <c r="G146" i="4"/>
  <c r="C146" i="4"/>
  <c r="E146" i="23"/>
  <c r="D146" i="23"/>
  <c r="C146" i="23"/>
  <c r="E146" i="5"/>
  <c r="D146" i="5"/>
  <c r="C146" i="5"/>
  <c r="P146" i="4" l="1"/>
  <c r="D147" i="24"/>
  <c r="J146" i="4"/>
  <c r="D146" i="4" s="1"/>
  <c r="E146" i="24"/>
  <c r="D147" i="4"/>
  <c r="N146" i="4"/>
  <c r="D146" i="24"/>
  <c r="H146" i="4"/>
  <c r="E146" i="4"/>
  <c r="F145" i="24"/>
  <c r="C145" i="24"/>
  <c r="F145" i="4"/>
  <c r="C145" i="4"/>
  <c r="D145" i="23"/>
  <c r="C145" i="23"/>
  <c r="E145" i="23"/>
  <c r="E145" i="5"/>
  <c r="D145" i="5"/>
  <c r="C145" i="5"/>
  <c r="P145" i="24" l="1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G141" i="4"/>
  <c r="F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D139" i="24" l="1"/>
  <c r="E138" i="4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D135" i="23"/>
  <c r="E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D129" i="4" s="1"/>
  <c r="E129" i="24"/>
  <c r="F129" i="4"/>
  <c r="G128" i="24"/>
  <c r="E128" i="24"/>
  <c r="C128" i="24"/>
  <c r="E128" i="4"/>
  <c r="C128" i="4"/>
  <c r="E128" i="23"/>
  <c r="D128" i="23"/>
  <c r="C128" i="23"/>
  <c r="E128" i="5"/>
  <c r="C128" i="5" l="1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 l="1"/>
  <c r="D118" i="5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<sst xmlns="http://schemas.openxmlformats.org/spreadsheetml/2006/main" count="2602" uniqueCount="271">
  <si>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</si>
  <si>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</si>
  <si>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</si>
  <si>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</si>
  <si>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</si>
  <si>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</si>
  <si>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</si>
  <si>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</si>
  <si>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</si>
  <si>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</si>
  <si>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</si>
  <si>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</si>
  <si>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</si>
  <si>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</si>
  <si>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</si>
  <si>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</si>
  <si>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</si>
  <si>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</si>
  <si>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</si>
  <si>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</si>
  <si>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</si>
  <si>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</si>
  <si>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</si>
  <si>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</si>
  <si>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</si>
  <si>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</si>
  <si>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</si>
  <si>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</si>
  <si>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</si>
  <si>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</si>
  <si>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</si>
  <si>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</si>
  <si>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</si>
  <si>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</si>
  <si>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</si>
  <si>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</si>
  <si>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</si>
  <si>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</si>
  <si>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</si>
  <si>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</si>
  <si>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</si>
  <si>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</si>
  <si>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</si>
  <si>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</si>
  <si>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</si>
  <si>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</si>
  <si>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</si>
  <si>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</si>
  <si>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</si>
  <si>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</si>
  <si>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</si>
  <si>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</si>
  <si>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</si>
  <si>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</si>
  <si>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</si>
  <si>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</si>
  <si>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</si>
  <si>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</si>
  <si>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</si>
  <si>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</si>
  <si>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</si>
  <si>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</si>
  <si>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</si>
  <si>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</si>
  <si>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</si>
  <si>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</si>
  <si>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</si>
  <si>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</si>
  <si>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</si>
  <si>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</si>
  <si>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</si>
  <si>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</si>
  <si>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</si>
  <si>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</si>
  <si>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</si>
  <si>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</si>
  <si>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</si>
  <si>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</si>
  <si>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</si>
  <si>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</si>
  <si>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</si>
  <si>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</si>
  <si>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</si>
  <si>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</si>
  <si>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</si>
  <si>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</si>
  <si>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</si>
  <si>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</si>
  <si>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</si>
  <si>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</si>
  <si>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</si>
  <si>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</si>
  <si>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</si>
  <si>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</si>
  <si>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</si>
  <si>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</si>
  <si>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</si>
  <si>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</si>
  <si>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</si>
  <si>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</si>
  <si>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</si>
  <si>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</si>
  <si>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</si>
  <si>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</si>
  <si>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</si>
  <si>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</si>
  <si>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</si>
  <si>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</si>
  <si>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</si>
  <si>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</si>
  <si>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</si>
  <si>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</si>
  <si>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</si>
  <si>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</si>
  <si>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</si>
  <si>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</si>
  <si>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</si>
  <si>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</si>
  <si>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</si>
  <si>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</si>
  <si>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</si>
  <si>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</si>
  <si>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</si>
  <si>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</si>
  <si>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</si>
  <si>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</si>
  <si>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</si>
  <si>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</si>
  <si>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</si>
  <si>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</si>
  <si>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</si>
  <si>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</si>
  <si>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</si>
  <si>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</si>
  <si>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</si>
  <si>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</si>
  <si>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</si>
  <si>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</si>
  <si>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</si>
  <si>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</si>
  <si>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</si>
  <si>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</si>
  <si>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</si>
  <si>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</si>
  <si>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</si>
  <si>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</si>
  <si>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</si>
  <si>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</si>
  <si>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</si>
  <si>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</si>
  <si>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</si>
  <si>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</si>
  <si>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</si>
  <si>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</si>
  <si>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</si>
  <si>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</si>
  <si>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</si>
  <si>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</si>
  <si>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</si>
  <si>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</si>
  <si>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</si>
  <si>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</si>
  <si>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</si>
  <si>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</si>
  <si>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</si>
  <si>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</si>
  <si>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</si>
  <si>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</si>
  <si>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</si>
  <si>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</si>
  <si>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</si>
  <si>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</si>
  <si>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</si>
  <si>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</si>
  <si>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</si>
  <si>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</si>
  <si>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</si>
  <si>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</si>
  <si>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</si>
  <si>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</si>
  <si>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</si>
  <si>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</si>
  <si>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</si>
  <si>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</si>
  <si>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</si>
  <si>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</si>
  <si>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</si>
  <si>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</si>
  <si>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</si>
  <si>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</si>
  <si>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</si>
  <si>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</si>
  <si>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</si>
  <si>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</si>
  <si>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</si>
  <si>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</si>
  <si>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</si>
  <si>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</si>
  <si>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</si>
  <si>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</si>
  <si>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</si>
  <si>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</si>
  <si>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</si>
  <si>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</si>
  <si>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</si>
  <si>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</si>
  <si>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</si>
  <si>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</si>
  <si>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</si>
  <si>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</si>
  <si>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</si>
  <si>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</si>
  <si>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</si>
  <si>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</si>
  <si>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</si>
  <si>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</si>
  <si>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</si>
  <si>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</si>
  <si>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</si>
  <si>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</si>
  <si>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</si>
  <si>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</si>
  <si>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</si>
  <si>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</si>
  <si>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</si>
  <si>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</si>
  <si>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</si>
  <si>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</si>
  <si>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</si>
  <si>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</si>
  <si>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</si>
  <si>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</si>
  <si>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</si>
  <si>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</si>
  <si>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</si>
  <si>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</si>
  <si>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</si>
  <si>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</si>
  <si>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</si>
  <si>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</si>
  <si>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</si>
  <si>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</si>
  <si>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</si>
  <si>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</si>
  <si>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</si>
  <si>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</si>
  <si>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</si>
  <si>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</si>
  <si>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</si>
  <si>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</si>
  <si>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</si>
  <si>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</si>
  <si>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</si>
  <si>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</si>
  <si>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</si>
  <si>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</si>
  <si>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</si>
  <si>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</si>
  <si>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</si>
  <si>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</si>
  <si>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</si>
  <si>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</si>
  <si>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</si>
  <si>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"РВС БАНК"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</si>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</sst>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232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6210.0245626200003</v>
      </c>
      <c r="C153" s="35">
        <f t="shared" ref="C153" si="774">I153+O153</f>
        <v>4273.8727591500001</v>
      </c>
      <c r="D153" s="35">
        <f t="shared" ref="D153" si="775">J153+P153</f>
        <v>1936.1518034699998</v>
      </c>
      <c r="E153" s="35">
        <f t="shared" ref="E153" si="776">K153+Q153</f>
        <v>1725.0455776699998</v>
      </c>
      <c r="F153" s="35">
        <f t="shared" ref="F153" si="777">L153+R153</f>
        <v>209.73941876999999</v>
      </c>
      <c r="G153" s="35">
        <f t="shared" ref="G153" si="778">M153+S153</f>
        <v>1.3668070300000001</v>
      </c>
      <c r="H153" s="35">
        <f t="shared" ref="H153" si="779">SUM(I153:J153)</f>
        <v>4530.1998305300003</v>
      </c>
      <c r="I153" s="35">
        <v>2694.66703039</v>
      </c>
      <c r="J153" s="35">
        <f t="shared" ref="J153" si="780">SUM(K153:M153)</f>
        <v>1835.5328001399998</v>
      </c>
      <c r="K153" s="35">
        <v>1624.4998003999999</v>
      </c>
      <c r="L153" s="35">
        <v>209.73941876999999</v>
      </c>
      <c r="M153" s="35">
        <v>1.2935809700000001</v>
      </c>
      <c r="N153" s="35">
        <f t="shared" ref="N153" si="781">SUM(O153:P153)</f>
        <v>1679.82473209</v>
      </c>
      <c r="O153" s="35">
        <v>1579.2057287600001</v>
      </c>
      <c r="P153" s="35">
        <f t="shared" ref="P153" si="782">SUM(Q153:S153)</f>
        <v>100.61900333</v>
      </c>
      <c r="Q153" s="35">
        <v>100.54577727</v>
      </c>
      <c r="R153" s="35">
        <v>0</v>
      </c>
      <c r="S153" s="35">
        <v>7.3226059999999996E-2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6551.9730540800001</v>
      </c>
      <c r="C154" s="35">
        <f t="shared" ref="C154" si="783">I154+O154</f>
        <v>4767.1126029300003</v>
      </c>
      <c r="D154" s="35">
        <f t="shared" ref="D154" si="784">J154+P154</f>
        <v>1784.86045115</v>
      </c>
      <c r="E154" s="35">
        <f t="shared" ref="E154" si="785">K154+Q154</f>
        <v>1568.78993457</v>
      </c>
      <c r="F154" s="35">
        <f t="shared" ref="F154" si="786">L154+R154</f>
        <v>214.49691822</v>
      </c>
      <c r="G154" s="35">
        <f t="shared" ref="G154" si="787">M154+S154</f>
        <v>1.5735983600000001</v>
      </c>
      <c r="H154" s="35">
        <f t="shared" ref="H154" si="788">SUM(I154:J154)</f>
        <v>4745.34456417</v>
      </c>
      <c r="I154" s="35">
        <v>3006.1482285400002</v>
      </c>
      <c r="J154" s="35">
        <f t="shared" ref="J154" si="789">SUM(K154:M154)</f>
        <v>1739.19633563</v>
      </c>
      <c r="K154" s="35">
        <v>1523.19904767</v>
      </c>
      <c r="L154" s="35">
        <v>214.49691822</v>
      </c>
      <c r="M154" s="35">
        <v>1.50036974</v>
      </c>
      <c r="N154" s="35">
        <f t="shared" ref="N154" si="790">SUM(O154:P154)</f>
        <v>1806.6284899100001</v>
      </c>
      <c r="O154" s="35">
        <v>1760.9643743900001</v>
      </c>
      <c r="P154" s="35">
        <f t="shared" ref="P154" si="791">SUM(Q154:S154)</f>
        <v>45.664115520000003</v>
      </c>
      <c r="Q154" s="35">
        <v>45.590886900000001</v>
      </c>
      <c r="R154" s="35">
        <v>0</v>
      </c>
      <c r="S154" s="35">
        <v>7.3228619999999994E-2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6600.4291377600002</v>
      </c>
      <c r="C155" s="35">
        <f t="shared" ref="C155" si="792">I155+O155</f>
        <v>4624.6928336599995</v>
      </c>
      <c r="D155" s="35">
        <f t="shared" ref="D155" si="793">J155+P155</f>
        <v>1975.7363041000003</v>
      </c>
      <c r="E155" s="35">
        <f t="shared" ref="E155" si="794">K155+Q155</f>
        <v>1746.8251723300002</v>
      </c>
      <c r="F155" s="35">
        <f t="shared" ref="F155" si="795">L155+R155</f>
        <v>228.22202702000001</v>
      </c>
      <c r="G155" s="35">
        <f t="shared" ref="G155" si="796">M155+S155</f>
        <v>0.68910474999999993</v>
      </c>
      <c r="H155" s="35">
        <f t="shared" ref="H155" si="797">SUM(I155:J155)</f>
        <v>4777.5229514800003</v>
      </c>
      <c r="I155" s="35">
        <v>2859.4482350899998</v>
      </c>
      <c r="J155" s="35">
        <f t="shared" ref="J155" si="798">SUM(K155:M155)</f>
        <v>1918.0747163900003</v>
      </c>
      <c r="K155" s="35">
        <v>1689.2368132400002</v>
      </c>
      <c r="L155" s="35">
        <v>228.22202702000001</v>
      </c>
      <c r="M155" s="35">
        <v>0.61587612999999997</v>
      </c>
      <c r="N155" s="35">
        <f t="shared" ref="N155" si="799">SUM(O155:P155)</f>
        <v>1822.9061862799999</v>
      </c>
      <c r="O155" s="35">
        <v>1765.2445985699999</v>
      </c>
      <c r="P155" s="35">
        <f t="shared" ref="P155" si="800">SUM(Q155:S155)</f>
        <v>57.661587709999999</v>
      </c>
      <c r="Q155" s="35">
        <v>57.588359089999997</v>
      </c>
      <c r="R155" s="35">
        <v>0</v>
      </c>
      <c r="S155" s="35">
        <v>7.3228619999999994E-2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7293.9338908000009</v>
      </c>
      <c r="C156" s="35">
        <f t="shared" ref="C156" si="801">I156+O156</f>
        <v>5062.92018018</v>
      </c>
      <c r="D156" s="35">
        <f t="shared" ref="D156" si="802">J156+P156</f>
        <v>2231.01371062</v>
      </c>
      <c r="E156" s="35">
        <f t="shared" ref="E156" si="803">K156+Q156</f>
        <v>1975.6633664899998</v>
      </c>
      <c r="F156" s="35">
        <f t="shared" ref="F156" si="804">L156+R156</f>
        <v>254.67682440000002</v>
      </c>
      <c r="G156" s="35">
        <f t="shared" ref="G156" si="805">M156+S156</f>
        <v>0.67351972999999998</v>
      </c>
      <c r="H156" s="35">
        <f t="shared" ref="H156" si="806">SUM(I156:J156)</f>
        <v>5440.0461114600002</v>
      </c>
      <c r="I156" s="35">
        <v>3301.0087073200002</v>
      </c>
      <c r="J156" s="35">
        <f t="shared" ref="J156" si="807">SUM(K156:M156)</f>
        <v>2139.03740414</v>
      </c>
      <c r="K156" s="35">
        <v>1883.7602794899999</v>
      </c>
      <c r="L156" s="35">
        <v>254.67682440000002</v>
      </c>
      <c r="M156" s="35">
        <v>0.60030024999999998</v>
      </c>
      <c r="N156" s="35">
        <f t="shared" ref="N156" si="808">SUM(O156:P156)</f>
        <v>1853.8877793399997</v>
      </c>
      <c r="O156" s="35">
        <v>1761.9114728599998</v>
      </c>
      <c r="P156" s="35">
        <f t="shared" ref="P156" si="809">SUM(Q156:S156)</f>
        <v>91.976306480000005</v>
      </c>
      <c r="Q156" s="35">
        <v>91.903086999999999</v>
      </c>
      <c r="R156" s="35">
        <v>0</v>
      </c>
      <c r="S156" s="35">
        <v>7.3219480000000003E-2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7912.9068247800005</v>
      </c>
      <c r="C157" s="35">
        <f t="shared" ref="C157" si="810">I157+O157</f>
        <v>5314.9064484800001</v>
      </c>
      <c r="D157" s="35">
        <f t="shared" ref="D157" si="811">J157+P157</f>
        <v>2598.0003763</v>
      </c>
      <c r="E157" s="35">
        <f t="shared" ref="E157" si="812">K157+Q157</f>
        <v>2429.3116949200003</v>
      </c>
      <c r="F157" s="35">
        <f t="shared" ref="F157" si="813">L157+R157</f>
        <v>167.94603909999998</v>
      </c>
      <c r="G157" s="35">
        <f t="shared" ref="G157" si="814">M157+S157</f>
        <v>0.7426422800000001</v>
      </c>
      <c r="H157" s="35">
        <f t="shared" ref="H157" si="815">SUM(I157:J157)</f>
        <v>5555.57496945</v>
      </c>
      <c r="I157" s="35">
        <v>3082.5745647399999</v>
      </c>
      <c r="J157" s="35">
        <f t="shared" ref="J157" si="816">SUM(K157:M157)</f>
        <v>2473.0004047100001</v>
      </c>
      <c r="K157" s="35">
        <v>2304.3849515900001</v>
      </c>
      <c r="L157" s="35">
        <v>167.94603909999998</v>
      </c>
      <c r="M157" s="35">
        <v>0.66941402000000005</v>
      </c>
      <c r="N157" s="35">
        <f t="shared" ref="N157" si="817">SUM(O157:P157)</f>
        <v>2357.3318553300001</v>
      </c>
      <c r="O157" s="35">
        <v>2232.3318837400002</v>
      </c>
      <c r="P157" s="35">
        <f t="shared" ref="P157" si="818">SUM(Q157:S157)</f>
        <v>124.99997158999999</v>
      </c>
      <c r="Q157" s="35">
        <v>124.92674332999999</v>
      </c>
      <c r="R157" s="35">
        <v>0</v>
      </c>
      <c r="S157" s="35">
        <v>7.3228260000000003E-2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8242.7038922799984</v>
      </c>
      <c r="C158" s="35">
        <f t="shared" ref="C158" si="819">I158+O158</f>
        <v>5335.5021219699993</v>
      </c>
      <c r="D158" s="35">
        <f t="shared" ref="D158" si="820">J158+P158</f>
        <v>2907.20177031</v>
      </c>
      <c r="E158" s="35">
        <f t="shared" ref="E158" si="821">K158+Q158</f>
        <v>2750.5181804999997</v>
      </c>
      <c r="F158" s="35">
        <f t="shared" ref="F158" si="822">L158+R158</f>
        <v>156.12385903000001</v>
      </c>
      <c r="G158" s="35">
        <f t="shared" ref="G158" si="823">M158+S158</f>
        <v>0.55973077999999998</v>
      </c>
      <c r="H158" s="35">
        <f t="shared" ref="H158" si="824">SUM(I158:J158)</f>
        <v>5992.6051527500003</v>
      </c>
      <c r="I158" s="35">
        <v>3219.0598107599999</v>
      </c>
      <c r="J158" s="35">
        <f t="shared" ref="J158" si="825">SUM(K158:M158)</f>
        <v>2773.54534199</v>
      </c>
      <c r="K158" s="35">
        <v>2616.93497751</v>
      </c>
      <c r="L158" s="35">
        <v>156.12385903000001</v>
      </c>
      <c r="M158" s="35">
        <v>0.48650545000000001</v>
      </c>
      <c r="N158" s="35">
        <f t="shared" ref="N158" si="826">SUM(O158:P158)</f>
        <v>2250.0987395299999</v>
      </c>
      <c r="O158" s="35">
        <v>2116.4423112099998</v>
      </c>
      <c r="P158" s="35">
        <f t="shared" ref="P158" si="827">SUM(Q158:S158)</f>
        <v>133.65642832</v>
      </c>
      <c r="Q158" s="35">
        <v>133.58320298999999</v>
      </c>
      <c r="R158" s="35">
        <v>0</v>
      </c>
      <c r="S158" s="35">
        <v>7.3225330000000005E-2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8879.3486336300011</v>
      </c>
      <c r="C159" s="35">
        <f t="shared" ref="C159" si="828">I159+O159</f>
        <v>5659.6682169800006</v>
      </c>
      <c r="D159" s="35">
        <f t="shared" ref="D159" si="829">J159+P159</f>
        <v>3219.6804166499996</v>
      </c>
      <c r="E159" s="35">
        <f t="shared" ref="E159" si="830">K159+Q159</f>
        <v>3087.0946399099998</v>
      </c>
      <c r="F159" s="35">
        <f t="shared" ref="F159" si="831">L159+R159</f>
        <v>132.05564269000001</v>
      </c>
      <c r="G159" s="35">
        <f t="shared" ref="G159" si="832">M159+S159</f>
        <v>0.53013405000000002</v>
      </c>
      <c r="H159" s="35">
        <f t="shared" ref="H159" si="833">SUM(I159:J159)</f>
        <v>6642.1518598799994</v>
      </c>
      <c r="I159" s="35">
        <v>3658.0462204</v>
      </c>
      <c r="J159" s="35">
        <f t="shared" ref="J159" si="834">SUM(K159:M159)</f>
        <v>2984.1056394799998</v>
      </c>
      <c r="K159" s="35">
        <v>2851.5930909999997</v>
      </c>
      <c r="L159" s="35">
        <v>132.05564269000001</v>
      </c>
      <c r="M159" s="35">
        <v>0.45690578999999998</v>
      </c>
      <c r="N159" s="35">
        <f t="shared" ref="N159" si="835">SUM(O159:P159)</f>
        <v>2237.1967737499999</v>
      </c>
      <c r="O159" s="35">
        <v>2001.6219965800001</v>
      </c>
      <c r="P159" s="35">
        <f t="shared" ref="P159" si="836">SUM(Q159:S159)</f>
        <v>235.57477717</v>
      </c>
      <c r="Q159" s="35">
        <v>235.50154891</v>
      </c>
      <c r="R159" s="35">
        <v>0</v>
      </c>
      <c r="S159" s="35">
        <v>7.3228260000000003E-2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8700.5339688599997</v>
      </c>
      <c r="C160" s="35">
        <f t="shared" ref="C160" si="837">I160+O160</f>
        <v>5023.0538843200002</v>
      </c>
      <c r="D160" s="35">
        <f t="shared" ref="D160" si="838">J160+P160</f>
        <v>3677.48008454</v>
      </c>
      <c r="E160" s="35">
        <f t="shared" ref="E160" si="839">K160+Q160</f>
        <v>3569.7410071899999</v>
      </c>
      <c r="F160" s="35">
        <f t="shared" ref="F160" si="840">L160+R160</f>
        <v>107.19890586</v>
      </c>
      <c r="G160" s="35">
        <f t="shared" ref="G160" si="841">M160+S160</f>
        <v>0.54017148999999998</v>
      </c>
      <c r="H160" s="35">
        <f t="shared" ref="H160" si="842">SUM(I160:J160)</f>
        <v>6314.1686348700005</v>
      </c>
      <c r="I160" s="35">
        <v>2979.7289313700003</v>
      </c>
      <c r="J160" s="35">
        <f t="shared" ref="J160" si="843">SUM(K160:M160)</f>
        <v>3334.4397035000002</v>
      </c>
      <c r="K160" s="35">
        <v>3226.7738514799998</v>
      </c>
      <c r="L160" s="35">
        <v>107.19890586</v>
      </c>
      <c r="M160" s="35">
        <v>0.46694616</v>
      </c>
      <c r="N160" s="35">
        <f t="shared" ref="N160" si="844">SUM(O160:P160)</f>
        <v>2386.3653339899997</v>
      </c>
      <c r="O160" s="35">
        <v>2043.3249529499999</v>
      </c>
      <c r="P160" s="35">
        <f t="shared" ref="P160" si="845">SUM(Q160:S160)</f>
        <v>343.04038104</v>
      </c>
      <c r="Q160" s="35">
        <v>342.96715570999999</v>
      </c>
      <c r="R160" s="35">
        <v>0</v>
      </c>
      <c r="S160" s="35">
        <v>7.3225330000000005E-2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8647.8639146400001</v>
      </c>
      <c r="C161" s="35">
        <f t="shared" ref="C161" si="846">I161+O161</f>
        <v>4491.5520012500001</v>
      </c>
      <c r="D161" s="35">
        <f t="shared" ref="D161" si="847">J161+P161</f>
        <v>4156.31191339</v>
      </c>
      <c r="E161" s="35">
        <f t="shared" ref="E161" si="848">K161+Q161</f>
        <v>4061.76547476</v>
      </c>
      <c r="F161" s="35">
        <f t="shared" ref="F161" si="849">L161+R161</f>
        <v>93.953616909999994</v>
      </c>
      <c r="G161" s="35">
        <f t="shared" ref="G161" si="850">M161+S161</f>
        <v>0.59282172</v>
      </c>
      <c r="H161" s="35">
        <f t="shared" ref="H161" si="851">SUM(I161:J161)</f>
        <v>6382.1503307399998</v>
      </c>
      <c r="I161" s="35">
        <v>2989.9028680299998</v>
      </c>
      <c r="J161" s="35">
        <f t="shared" ref="J161" si="852">SUM(K161:M161)</f>
        <v>3392.2474627100005</v>
      </c>
      <c r="K161" s="35">
        <v>3297.7742523400002</v>
      </c>
      <c r="L161" s="35">
        <v>93.953616909999994</v>
      </c>
      <c r="M161" s="35">
        <v>0.51959345999999995</v>
      </c>
      <c r="N161" s="35">
        <f t="shared" ref="N161" si="853">SUM(O161:P161)</f>
        <v>2265.7135838999998</v>
      </c>
      <c r="O161" s="35">
        <v>1501.6491332199998</v>
      </c>
      <c r="P161" s="35">
        <f t="shared" ref="P161" si="854">SUM(Q161:S161)</f>
        <v>764.06445067999994</v>
      </c>
      <c r="Q161" s="35">
        <v>763.99122241999999</v>
      </c>
      <c r="R161" s="35">
        <v>0</v>
      </c>
      <c r="S161" s="35">
        <v>7.3228260000000003E-2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8760.8504832800008</v>
      </c>
      <c r="C162" s="35">
        <f t="shared" ref="C162" si="855">I162+O162</f>
        <v>4485.3650034300008</v>
      </c>
      <c r="D162" s="35">
        <f t="shared" ref="D162" si="856">J162+P162</f>
        <v>4275.48547985</v>
      </c>
      <c r="E162" s="35">
        <f t="shared" ref="E162" si="857">K162+Q162</f>
        <v>4206.3125530899997</v>
      </c>
      <c r="F162" s="35">
        <f t="shared" ref="F162" si="858">L162+R162</f>
        <v>68.585742710000005</v>
      </c>
      <c r="G162" s="35">
        <f t="shared" ref="G162" si="859">M162+S162</f>
        <v>0.58718404999999996</v>
      </c>
      <c r="H162" s="35">
        <f t="shared" ref="H162" si="860">SUM(I162:J162)</f>
        <v>6468.9346501199998</v>
      </c>
      <c r="I162" s="35">
        <v>2914.2113781900002</v>
      </c>
      <c r="J162" s="35">
        <f t="shared" ref="J162" si="861">SUM(K162:M162)</f>
        <v>3554.72327193</v>
      </c>
      <c r="K162" s="35">
        <v>3485.6235730600001</v>
      </c>
      <c r="L162" s="35">
        <v>68.585742710000005</v>
      </c>
      <c r="M162" s="35">
        <v>0.51395616</v>
      </c>
      <c r="N162" s="35">
        <f t="shared" ref="N162" si="862">SUM(O162:P162)</f>
        <v>2291.9158331600001</v>
      </c>
      <c r="O162" s="35">
        <v>1571.1536252400001</v>
      </c>
      <c r="P162" s="35">
        <f t="shared" ref="P162" si="863">SUM(Q162:S162)</f>
        <v>720.76220792000004</v>
      </c>
      <c r="Q162" s="35">
        <v>720.68898003000004</v>
      </c>
      <c r="R162" s="35">
        <v>0</v>
      </c>
      <c r="S162" s="35">
        <v>7.3227890000000004E-2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8759.9345821499992</v>
      </c>
      <c r="C163" s="35">
        <f t="shared" ref="C163" si="864">I163+O163</f>
        <v>4433.9634231600003</v>
      </c>
      <c r="D163" s="35">
        <f t="shared" ref="D163" si="865">J163+P163</f>
        <v>4325.9711589899998</v>
      </c>
      <c r="E163" s="35">
        <f t="shared" ref="E163" si="866">K163+Q163</f>
        <v>4271.0954860700003</v>
      </c>
      <c r="F163" s="35">
        <f t="shared" ref="F163" si="867">L163+R163</f>
        <v>54.299481419999999</v>
      </c>
      <c r="G163" s="35">
        <f t="shared" ref="G163" si="868">M163+S163</f>
        <v>0.57619149999999997</v>
      </c>
      <c r="H163" s="35">
        <f t="shared" ref="H163" si="869">SUM(I163:J163)</f>
        <v>6527.1657176000008</v>
      </c>
      <c r="I163" s="35">
        <v>3089.9880421600001</v>
      </c>
      <c r="J163" s="35">
        <f t="shared" ref="J163" si="870">SUM(K163:M163)</f>
        <v>3437.1776754400003</v>
      </c>
      <c r="K163" s="35">
        <v>3382.3752274799999</v>
      </c>
      <c r="L163" s="35">
        <v>54.299481419999999</v>
      </c>
      <c r="M163" s="35">
        <v>0.50296653999999996</v>
      </c>
      <c r="N163" s="35">
        <f t="shared" ref="N163" si="871">SUM(O163:P163)</f>
        <v>2232.7688645499998</v>
      </c>
      <c r="O163" s="35">
        <v>1343.975381</v>
      </c>
      <c r="P163" s="35">
        <f t="shared" ref="P163" si="872">SUM(Q163:S163)</f>
        <v>888.79348354999991</v>
      </c>
      <c r="Q163" s="35">
        <v>888.72025858999996</v>
      </c>
      <c r="R163" s="35">
        <v>0</v>
      </c>
      <c r="S163" s="35">
        <v>7.3224960000000006E-2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8491.5848264300002</v>
      </c>
      <c r="C164" s="35">
        <f t="shared" ref="C164" si="873">I164+O164</f>
        <v>4177.2114294200001</v>
      </c>
      <c r="D164" s="35">
        <f t="shared" ref="D164" si="874">J164+P164</f>
        <v>4314.3733970100002</v>
      </c>
      <c r="E164" s="35">
        <f t="shared" ref="E164" si="875">K164+Q164</f>
        <v>4239.7115304199997</v>
      </c>
      <c r="F164" s="35">
        <f t="shared" ref="F164" si="876">L164+R164</f>
        <v>73.901792060000005</v>
      </c>
      <c r="G164" s="35">
        <f t="shared" ref="G164" si="877">M164+S164</f>
        <v>0.76007452999999991</v>
      </c>
      <c r="H164" s="35">
        <f t="shared" ref="H164" si="878">SUM(I164:J164)</f>
        <v>6282.57028403</v>
      </c>
      <c r="I164" s="35">
        <v>2954.8656149100002</v>
      </c>
      <c r="J164" s="35">
        <f t="shared" ref="J164" si="879">SUM(K164:M164)</f>
        <v>3327.7046691199998</v>
      </c>
      <c r="K164" s="35">
        <v>3253.1156245100001</v>
      </c>
      <c r="L164" s="35">
        <v>73.901792060000005</v>
      </c>
      <c r="M164" s="35">
        <v>0.68725254999999996</v>
      </c>
      <c r="N164" s="35">
        <f t="shared" ref="N164" si="880">SUM(O164:P164)</f>
        <v>2209.0145424000002</v>
      </c>
      <c r="O164" s="35">
        <v>1222.3458145100001</v>
      </c>
      <c r="P164" s="35">
        <f t="shared" ref="P164" si="881">SUM(Q164:S164)</f>
        <v>986.66872789000001</v>
      </c>
      <c r="Q164" s="35">
        <v>986.59590591000006</v>
      </c>
      <c r="R164" s="35">
        <v>0</v>
      </c>
      <c r="S164" s="35">
        <v>7.2821979999999994E-2</v>
      </c>
      <c r="T164" s="35"/>
      <c r="U164" s="35"/>
      <c r="V164" s="35"/>
      <c r="W164" s="35"/>
      <c r="X164" s="35"/>
    </row>
    <row r="165" spans="1:24" collapsed="1">
      <c r="A165" s="9">
        <v>45231</v>
      </c>
      <c r="B165" s="35">
        <v>9399.1946317099992</v>
      </c>
      <c r="C165" s="35">
        <f t="shared" ref="C165" si="882">I165+O165</f>
        <v>5105.9325354399998</v>
      </c>
      <c r="D165" s="35">
        <f t="shared" ref="D165" si="883">J165+P165</f>
        <v>4293.2620962700003</v>
      </c>
      <c r="E165" s="35">
        <f t="shared" ref="E165" si="884">K165+Q165</f>
        <v>4212.5596184799997</v>
      </c>
      <c r="F165" s="35">
        <f t="shared" ref="F165" si="885">L165+R165</f>
        <v>80.372760819999996</v>
      </c>
      <c r="G165" s="35">
        <f t="shared" ref="G165" si="886">M165+S165</f>
        <v>0.32971697</v>
      </c>
      <c r="H165" s="35">
        <f t="shared" ref="H165" si="887">SUM(I165:J165)</f>
        <v>7009.9548888200006</v>
      </c>
      <c r="I165" s="35">
        <v>3761.8176229400001</v>
      </c>
      <c r="J165" s="35">
        <f t="shared" ref="J165" si="888">SUM(K165:M165)</f>
        <v>3248.1372658800001</v>
      </c>
      <c r="K165" s="35">
        <v>3167.43478809</v>
      </c>
      <c r="L165" s="35">
        <v>80.372760819999996</v>
      </c>
      <c r="M165" s="35">
        <v>0.32971697</v>
      </c>
      <c r="N165" s="35">
        <f t="shared" ref="N165" si="889">SUM(O165:P165)</f>
        <v>2389.2397428899999</v>
      </c>
      <c r="O165" s="35">
        <v>1344.1149124999999</v>
      </c>
      <c r="P165" s="35">
        <f t="shared" ref="P165" si="890">SUM(Q165:S165)</f>
        <v>1045.1248303899999</v>
      </c>
      <c r="Q165" s="35">
        <v>1045.1248303899999</v>
      </c>
      <c r="R165" s="35">
        <v>0</v>
      </c>
      <c r="S165" s="35">
        <v>0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10080.483583950001</v>
      </c>
      <c r="C166" s="35">
        <f t="shared" ref="C166" si="891">I166+O166</f>
        <v>5604.1502596200007</v>
      </c>
      <c r="D166" s="35">
        <f t="shared" ref="D166" si="892">J166+P166</f>
        <v>4476.3333243300003</v>
      </c>
      <c r="E166" s="35">
        <f t="shared" ref="E166" si="893">K166+Q166</f>
        <v>4454.8530376899998</v>
      </c>
      <c r="F166" s="35">
        <f t="shared" ref="F166" si="894">L166+R166</f>
        <v>21.174142449999998</v>
      </c>
      <c r="G166" s="35">
        <f t="shared" ref="G166" si="895">M166+S166</f>
        <v>0.30614419000000004</v>
      </c>
      <c r="H166" s="35">
        <f t="shared" ref="H166" si="896">SUM(I166:J166)</f>
        <v>7373.5446345</v>
      </c>
      <c r="I166" s="35">
        <v>4044.8881510700003</v>
      </c>
      <c r="J166" s="35">
        <f t="shared" ref="J166" si="897">SUM(K166:M166)</f>
        <v>3328.6564834300002</v>
      </c>
      <c r="K166" s="35">
        <v>3307.1761967900002</v>
      </c>
      <c r="L166" s="35">
        <v>21.174142449999998</v>
      </c>
      <c r="M166" s="35">
        <v>0.30614419000000004</v>
      </c>
      <c r="N166" s="35">
        <f t="shared" ref="N166" si="898">SUM(O166:P166)</f>
        <v>2706.9389494500001</v>
      </c>
      <c r="O166" s="35">
        <v>1559.26210855</v>
      </c>
      <c r="P166" s="35">
        <f t="shared" ref="P166" si="899">SUM(Q166:S166)</f>
        <v>1147.6768409000001</v>
      </c>
      <c r="Q166" s="35">
        <v>1147.6768409000001</v>
      </c>
      <c r="R166" s="35">
        <v>0</v>
      </c>
      <c r="S166" s="35">
        <v>0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9426.5677111500008</v>
      </c>
      <c r="C167" s="35">
        <f t="shared" ref="C167" si="900">I167+O167</f>
        <v>5137.1394604999996</v>
      </c>
      <c r="D167" s="35">
        <f t="shared" ref="D167" si="901">J167+P167</f>
        <v>4289.4282506500003</v>
      </c>
      <c r="E167" s="35">
        <f t="shared" ref="E167" si="902">K167+Q167</f>
        <v>4265.6525746799998</v>
      </c>
      <c r="F167" s="35">
        <f t="shared" ref="F167" si="903">L167+R167</f>
        <v>23.481362919999999</v>
      </c>
      <c r="G167" s="35">
        <f t="shared" ref="G167" si="904">M167+S167</f>
        <v>0.29431305000000002</v>
      </c>
      <c r="H167" s="35">
        <f t="shared" ref="H167" si="905">SUM(I167:J167)</f>
        <v>6727.7993097099989</v>
      </c>
      <c r="I167" s="35">
        <v>3522.3707288899996</v>
      </c>
      <c r="J167" s="35">
        <f t="shared" ref="J167" si="906">SUM(K167:M167)</f>
        <v>3205.4285808199998</v>
      </c>
      <c r="K167" s="35">
        <v>3181.6529048500001</v>
      </c>
      <c r="L167" s="35">
        <v>23.481362919999999</v>
      </c>
      <c r="M167" s="35">
        <v>0.29431305000000002</v>
      </c>
      <c r="N167" s="35">
        <f t="shared" ref="N167" si="907">SUM(O167:P167)</f>
        <v>2698.7684014400002</v>
      </c>
      <c r="O167" s="35">
        <v>1614.76873161</v>
      </c>
      <c r="P167" s="35">
        <f t="shared" ref="P167" si="908">SUM(Q167:S167)</f>
        <v>1083.9996698300001</v>
      </c>
      <c r="Q167" s="35">
        <v>1083.9996698300001</v>
      </c>
      <c r="R167" s="35">
        <v>0</v>
      </c>
      <c r="S167" s="35">
        <v>0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10767.077686960001</v>
      </c>
      <c r="C168" s="35">
        <f t="shared" ref="C168" si="909">I168+O168</f>
        <v>6343.0606523300003</v>
      </c>
      <c r="D168" s="35">
        <f t="shared" ref="D168" si="910">J168+P168</f>
        <v>4424.0170346300001</v>
      </c>
      <c r="E168" s="35">
        <f t="shared" ref="E168" si="911">K168+Q168</f>
        <v>4404.5027969299999</v>
      </c>
      <c r="F168" s="35">
        <f t="shared" ref="F168" si="912">L168+R168</f>
        <v>19.108144980000002</v>
      </c>
      <c r="G168" s="35">
        <f t="shared" ref="G168" si="913">M168+S168</f>
        <v>0.40609272000000002</v>
      </c>
      <c r="H168" s="35">
        <f t="shared" ref="H168" si="914">SUM(I168:J168)</f>
        <v>7894.9059154299994</v>
      </c>
      <c r="I168" s="35">
        <v>4564.8843738400001</v>
      </c>
      <c r="J168" s="35">
        <f t="shared" ref="J168" si="915">SUM(K168:M168)</f>
        <v>3330.0215415899997</v>
      </c>
      <c r="K168" s="35">
        <v>3310.50730389</v>
      </c>
      <c r="L168" s="35">
        <v>19.108144980000002</v>
      </c>
      <c r="M168" s="35">
        <v>0.40609272000000002</v>
      </c>
      <c r="N168" s="35">
        <f t="shared" ref="N168" si="916">SUM(O168:P168)</f>
        <v>2872.1717715300001</v>
      </c>
      <c r="O168" s="35">
        <v>1778.17627849</v>
      </c>
      <c r="P168" s="35">
        <f t="shared" ref="P168" si="917">SUM(Q168:S168)</f>
        <v>1093.9954930399999</v>
      </c>
      <c r="Q168" s="35">
        <v>1093.9954930399999</v>
      </c>
      <c r="R168" s="35">
        <v>0</v>
      </c>
      <c r="S168" s="35">
        <v>0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11193.0861793</v>
      </c>
      <c r="C169" s="35">
        <f t="shared" ref="C169" si="918">I169+O169</f>
        <v>6643.3417825999995</v>
      </c>
      <c r="D169" s="35">
        <f t="shared" ref="D169" si="919">J169+P169</f>
        <v>4549.7443966999999</v>
      </c>
      <c r="E169" s="35">
        <f t="shared" ref="E169" si="920">K169+Q169</f>
        <v>4519.0831976099998</v>
      </c>
      <c r="F169" s="35">
        <f t="shared" ref="F169" si="921">L169+R169</f>
        <v>30.361586320000001</v>
      </c>
      <c r="G169" s="35">
        <f t="shared" ref="G169" si="922">M169+S169</f>
        <v>0.29961277000000003</v>
      </c>
      <c r="H169" s="35">
        <f t="shared" ref="H169" si="923">SUM(I169:J169)</f>
        <v>8436.2580354199999</v>
      </c>
      <c r="I169" s="35">
        <v>4896.2446877499997</v>
      </c>
      <c r="J169" s="35">
        <f t="shared" ref="J169" si="924">SUM(K169:M169)</f>
        <v>3540.0133476699998</v>
      </c>
      <c r="K169" s="35">
        <v>3509.3521485800002</v>
      </c>
      <c r="L169" s="35">
        <v>30.361586320000001</v>
      </c>
      <c r="M169" s="35">
        <v>0.29961277000000003</v>
      </c>
      <c r="N169" s="35">
        <f t="shared" ref="N169" si="925">SUM(O169:P169)</f>
        <v>2756.82814388</v>
      </c>
      <c r="O169" s="35">
        <v>1747.0970948500001</v>
      </c>
      <c r="P169" s="35">
        <f t="shared" ref="P169" si="926">SUM(Q169:S169)</f>
        <v>1009.73104903</v>
      </c>
      <c r="Q169" s="35">
        <v>1009.73104903</v>
      </c>
      <c r="R169" s="35">
        <v>0</v>
      </c>
      <c r="S169" s="35">
        <v>0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11942.38791668</v>
      </c>
      <c r="C170" s="35">
        <f t="shared" ref="C170" si="927">I170+O170</f>
        <v>7296.3691169200001</v>
      </c>
      <c r="D170" s="35">
        <f t="shared" ref="D170" si="928">J170+P170</f>
        <v>4646.0187997599996</v>
      </c>
      <c r="E170" s="35">
        <f t="shared" ref="E170" si="929">K170+Q170</f>
        <v>4531.4040217599995</v>
      </c>
      <c r="F170" s="35">
        <f t="shared" ref="F170" si="930">L170+R170</f>
        <v>114.39087587</v>
      </c>
      <c r="G170" s="35">
        <f t="shared" ref="G170" si="931">M170+S170</f>
        <v>0.22390213</v>
      </c>
      <c r="H170" s="35">
        <f t="shared" ref="H170" si="932">SUM(I170:J170)</f>
        <v>9199.3283333100007</v>
      </c>
      <c r="I170" s="35">
        <v>5484.71516471</v>
      </c>
      <c r="J170" s="35">
        <f t="shared" ref="J170" si="933">SUM(K170:M170)</f>
        <v>3714.6131685999999</v>
      </c>
      <c r="K170" s="35">
        <v>3599.9983905999998</v>
      </c>
      <c r="L170" s="35">
        <v>114.39087587</v>
      </c>
      <c r="M170" s="35">
        <v>0.22390213</v>
      </c>
      <c r="N170" s="35">
        <f t="shared" ref="N170" si="934">SUM(O170:P170)</f>
        <v>2743.0595833699999</v>
      </c>
      <c r="O170" s="35">
        <v>1811.6539522099999</v>
      </c>
      <c r="P170" s="35">
        <f t="shared" ref="P170" si="935">SUM(Q170:S170)</f>
        <v>931.40563115999998</v>
      </c>
      <c r="Q170" s="35">
        <v>931.40563115999998</v>
      </c>
      <c r="R170" s="35">
        <v>0</v>
      </c>
      <c r="S170" s="35">
        <v>0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12049.303508149998</v>
      </c>
      <c r="C171" s="35">
        <f t="shared" ref="C171" si="936">I171+O171</f>
        <v>7122.4742660699994</v>
      </c>
      <c r="D171" s="35">
        <f t="shared" ref="D171" si="937">J171+P171</f>
        <v>4926.8292420799999</v>
      </c>
      <c r="E171" s="35">
        <f t="shared" ref="E171" si="938">K171+Q171</f>
        <v>4796.3234037900002</v>
      </c>
      <c r="F171" s="35">
        <f t="shared" ref="F171" si="939">L171+R171</f>
        <v>130.35420046999999</v>
      </c>
      <c r="G171" s="35">
        <f t="shared" ref="G171" si="940">M171+S171</f>
        <v>0.15163782000000001</v>
      </c>
      <c r="H171" s="35">
        <f t="shared" ref="H171" si="941">SUM(I171:J171)</f>
        <v>9100.8650959900006</v>
      </c>
      <c r="I171" s="35">
        <v>5167.7469740199995</v>
      </c>
      <c r="J171" s="35">
        <f t="shared" ref="J171" si="942">SUM(K171:M171)</f>
        <v>3933.1181219700002</v>
      </c>
      <c r="K171" s="35">
        <v>3815.7575600300001</v>
      </c>
      <c r="L171" s="35">
        <v>117.20892412000001</v>
      </c>
      <c r="M171" s="35">
        <v>0.15163782000000001</v>
      </c>
      <c r="N171" s="35">
        <f t="shared" ref="N171" si="943">SUM(O171:P171)</f>
        <v>2948.4384121600001</v>
      </c>
      <c r="O171" s="35">
        <v>1954.72729205</v>
      </c>
      <c r="P171" s="35">
        <f t="shared" ref="P171" si="944">SUM(Q171:S171)</f>
        <v>993.71112011000002</v>
      </c>
      <c r="Q171" s="35">
        <v>980.56584376000001</v>
      </c>
      <c r="R171" s="35">
        <v>13.14527635</v>
      </c>
      <c r="S171" s="35">
        <v>0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12037.152114800001</v>
      </c>
      <c r="C172" s="35">
        <f t="shared" ref="C172" si="945">I172+O172</f>
        <v>7186.7861457700001</v>
      </c>
      <c r="D172" s="35">
        <f t="shared" ref="D172" si="946">J172+P172</f>
        <v>4850.3659690300001</v>
      </c>
      <c r="E172" s="35">
        <f t="shared" ref="E172" si="947">K172+Q172</f>
        <v>4696.0194751400004</v>
      </c>
      <c r="F172" s="35">
        <f t="shared" ref="F172" si="948">L172+R172</f>
        <v>154.05077241000001</v>
      </c>
      <c r="G172" s="35">
        <f t="shared" ref="G172" si="949">M172+S172</f>
        <v>0.29572148000000004</v>
      </c>
      <c r="H172" s="35">
        <f t="shared" ref="H172" si="950">SUM(I172:J172)</f>
        <v>8985.9965158699997</v>
      </c>
      <c r="I172" s="35">
        <v>5095.5581974200004</v>
      </c>
      <c r="J172" s="35">
        <f t="shared" ref="J172" si="951">SUM(K172:M172)</f>
        <v>3890.4383184499998</v>
      </c>
      <c r="K172" s="35">
        <v>3749.10033423</v>
      </c>
      <c r="L172" s="35">
        <v>141.04226274000001</v>
      </c>
      <c r="M172" s="35">
        <v>0.29572148000000004</v>
      </c>
      <c r="N172" s="35">
        <f t="shared" ref="N172" si="952">SUM(O172:P172)</f>
        <v>3051.15559893</v>
      </c>
      <c r="O172" s="35">
        <v>2091.2279483500001</v>
      </c>
      <c r="P172" s="35">
        <f t="shared" ref="P172" si="953">SUM(Q172:S172)</f>
        <v>959.92765057999998</v>
      </c>
      <c r="Q172" s="35">
        <v>946.91914091000001</v>
      </c>
      <c r="R172" s="35">
        <v>13.00850967</v>
      </c>
      <c r="S172" s="35">
        <v>0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12399.899668529997</v>
      </c>
      <c r="C173" s="35">
        <f t="shared" ref="C173" si="954">I173+O173</f>
        <v>7433.2550359899997</v>
      </c>
      <c r="D173" s="35">
        <f t="shared" ref="D173" si="955">J173+P173</f>
        <v>4966.6446325399993</v>
      </c>
      <c r="E173" s="35">
        <f t="shared" ref="E173" si="956">K173+Q173</f>
        <v>4777.8941974199997</v>
      </c>
      <c r="F173" s="35">
        <f t="shared" ref="F173" si="957">L173+R173</f>
        <v>188.26728675999999</v>
      </c>
      <c r="G173" s="35">
        <f t="shared" ref="G173" si="958">M173+S173</f>
        <v>0.48314836</v>
      </c>
      <c r="H173" s="35">
        <f t="shared" ref="H173" si="959">SUM(I173:J173)</f>
        <v>9239.7954931499989</v>
      </c>
      <c r="I173" s="35">
        <v>5367.8452829199996</v>
      </c>
      <c r="J173" s="35">
        <f t="shared" ref="J173" si="960">SUM(K173:M173)</f>
        <v>3871.9502102299998</v>
      </c>
      <c r="K173" s="35">
        <v>3696.5274304599998</v>
      </c>
      <c r="L173" s="35">
        <v>174.93963141</v>
      </c>
      <c r="M173" s="35">
        <v>0.48314836</v>
      </c>
      <c r="N173" s="35">
        <f t="shared" ref="N173" si="961">SUM(O173:P173)</f>
        <v>3160.10417538</v>
      </c>
      <c r="O173" s="35">
        <v>2065.4097530700001</v>
      </c>
      <c r="P173" s="35">
        <f t="shared" ref="P173" si="962">SUM(Q173:S173)</f>
        <v>1094.6944223099999</v>
      </c>
      <c r="Q173" s="35">
        <v>1081.3667669599999</v>
      </c>
      <c r="R173" s="35">
        <v>13.327655350000001</v>
      </c>
      <c r="S173" s="35">
        <v>0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12602.869431919999</v>
      </c>
      <c r="C174" s="35">
        <f t="shared" ref="C174" si="963">I174+O174</f>
        <v>7281.9735750899999</v>
      </c>
      <c r="D174" s="35">
        <f t="shared" ref="D174" si="964">J174+P174</f>
        <v>5320.8958568300004</v>
      </c>
      <c r="E174" s="35">
        <f t="shared" ref="E174" si="965">K174+Q174</f>
        <v>5091.6058931099997</v>
      </c>
      <c r="F174" s="35">
        <f t="shared" ref="F174" si="966">L174+R174</f>
        <v>228.73651344000001</v>
      </c>
      <c r="G174" s="35">
        <f t="shared" ref="G174" si="967">M174+S174</f>
        <v>0.55345027999999996</v>
      </c>
      <c r="H174" s="35">
        <f t="shared" ref="H174" si="968">SUM(I174:J174)</f>
        <v>9457.366960039999</v>
      </c>
      <c r="I174" s="35">
        <v>5215.5056137599995</v>
      </c>
      <c r="J174" s="35">
        <f t="shared" ref="J174" si="969">SUM(K174:M174)</f>
        <v>4241.8613462800004</v>
      </c>
      <c r="K174" s="35">
        <v>4026.28502235</v>
      </c>
      <c r="L174" s="35">
        <v>215.02287365000001</v>
      </c>
      <c r="M174" s="35">
        <v>0.55345027999999996</v>
      </c>
      <c r="N174" s="35">
        <f t="shared" ref="N174" si="970">SUM(O174:P174)</f>
        <v>3145.50247188</v>
      </c>
      <c r="O174" s="35">
        <v>2066.46796133</v>
      </c>
      <c r="P174" s="35">
        <f t="shared" ref="P174" si="971">SUM(Q174:S174)</f>
        <v>1079.03451055</v>
      </c>
      <c r="Q174" s="35">
        <v>1065.3208707600002</v>
      </c>
      <c r="R174" s="35">
        <v>13.71363979</v>
      </c>
      <c r="S174" s="35">
        <v>0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12834.769910110001</v>
      </c>
      <c r="C175" s="35">
        <f t="shared" ref="C175" si="972">I175+O175</f>
        <v>7287.5611202199998</v>
      </c>
      <c r="D175" s="35">
        <f t="shared" ref="D175" si="973">J175+P175</f>
        <v>5547.2087898899999</v>
      </c>
      <c r="E175" s="35">
        <f t="shared" ref="E175" si="974">K175+Q175</f>
        <v>5296.4183483399993</v>
      </c>
      <c r="F175" s="35">
        <f t="shared" ref="F175" si="975">L175+R175</f>
        <v>250.36724126999999</v>
      </c>
      <c r="G175" s="35">
        <f t="shared" ref="G175" si="976">M175+S175</f>
        <v>0.42320027999999998</v>
      </c>
      <c r="H175" s="35">
        <f t="shared" ref="H175" si="977">SUM(I175:J175)</f>
        <v>9432.5088332800005</v>
      </c>
      <c r="I175" s="35">
        <v>5221.1854403500001</v>
      </c>
      <c r="J175" s="35">
        <f t="shared" ref="J175" si="978">SUM(K175:M175)</f>
        <v>4211.3233929299995</v>
      </c>
      <c r="K175" s="35">
        <v>3974.3214069399996</v>
      </c>
      <c r="L175" s="35">
        <v>236.57878571000001</v>
      </c>
      <c r="M175" s="35">
        <v>0.42320027999999998</v>
      </c>
      <c r="N175" s="35">
        <f t="shared" ref="N175" si="979">SUM(O175:P175)</f>
        <v>3402.2610768300001</v>
      </c>
      <c r="O175" s="35">
        <v>2066.3756798700001</v>
      </c>
      <c r="P175" s="35">
        <f t="shared" ref="P175" si="980">SUM(Q175:S175)</f>
        <v>1335.8853969600002</v>
      </c>
      <c r="Q175" s="35">
        <v>1322.0969414000001</v>
      </c>
      <c r="R175" s="35">
        <v>13.788455559999999</v>
      </c>
      <c r="S175" s="35">
        <v>0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13480.31108395</v>
      </c>
      <c r="C176" s="35">
        <f t="shared" ref="C176" si="981">I176+O176</f>
        <v>7571.4329695100005</v>
      </c>
      <c r="D176" s="35">
        <f t="shared" ref="D176" si="982">J176+P176</f>
        <v>5908.87811444</v>
      </c>
      <c r="E176" s="35">
        <f t="shared" ref="E176" si="983">K176+Q176</f>
        <v>5621.4559155300003</v>
      </c>
      <c r="F176" s="35">
        <f t="shared" ref="F176" si="984">L176+R176</f>
        <v>287.17419224999998</v>
      </c>
      <c r="G176" s="35">
        <f t="shared" ref="G176" si="985">M176+S176</f>
        <v>0.24800666000000002</v>
      </c>
      <c r="H176" s="35">
        <f t="shared" ref="H176" si="986">SUM(I176:J176)</f>
        <v>9796.8128141400011</v>
      </c>
      <c r="I176" s="35">
        <v>5408.0216035600006</v>
      </c>
      <c r="J176" s="35">
        <f t="shared" ref="J176" si="987">SUM(K176:M176)</f>
        <v>4388.7912105800006</v>
      </c>
      <c r="K176" s="35">
        <v>4114.7617478800003</v>
      </c>
      <c r="L176" s="35">
        <v>273.78145603999997</v>
      </c>
      <c r="M176" s="35">
        <v>0.24800666000000002</v>
      </c>
      <c r="N176" s="35">
        <f t="shared" ref="N176" si="988">SUM(O176:P176)</f>
        <v>3683.4982698099998</v>
      </c>
      <c r="O176" s="35">
        <v>2163.4113659499999</v>
      </c>
      <c r="P176" s="35">
        <f t="shared" ref="P176" si="989">SUM(Q176:S176)</f>
        <v>1520.0869038599999</v>
      </c>
      <c r="Q176" s="35">
        <v>1506.6941676499998</v>
      </c>
      <c r="R176" s="35">
        <v>13.392736210000001</v>
      </c>
      <c r="S176" s="35">
        <v>0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13295.40312021</v>
      </c>
      <c r="C177" s="35">
        <f t="shared" ref="C177" si="990">I177+O177</f>
        <v>7626.4070132699999</v>
      </c>
      <c r="D177" s="35">
        <f t="shared" ref="D177" si="991">J177+P177</f>
        <v>5668.9961069399997</v>
      </c>
      <c r="E177" s="35">
        <f t="shared" ref="E177" si="992">K177+Q177</f>
        <v>5348.8383397600001</v>
      </c>
      <c r="F177" s="35">
        <f t="shared" ref="F177" si="993">L177+R177</f>
        <v>319.63775594999998</v>
      </c>
      <c r="G177" s="35">
        <f t="shared" ref="G177" si="994">M177+S177</f>
        <v>0.52001123000000005</v>
      </c>
      <c r="H177" s="35">
        <f t="shared" ref="H177" si="995">SUM(I177:J177)</f>
        <v>9380.5560897899995</v>
      </c>
      <c r="I177" s="35">
        <v>5315.9254874600001</v>
      </c>
      <c r="J177" s="35">
        <f t="shared" ref="J177" si="996">SUM(K177:M177)</f>
        <v>4064.6306023299999</v>
      </c>
      <c r="K177" s="35">
        <v>3757.63373942</v>
      </c>
      <c r="L177" s="35">
        <v>306.47685167999998</v>
      </c>
      <c r="M177" s="35">
        <v>0.52001123000000005</v>
      </c>
      <c r="N177" s="35">
        <f t="shared" ref="N177" si="997">SUM(O177:P177)</f>
        <v>3914.84703042</v>
      </c>
      <c r="O177" s="35">
        <v>2310.4815258100002</v>
      </c>
      <c r="P177" s="35">
        <f t="shared" ref="P177" si="998">SUM(Q177:S177)</f>
        <v>1604.36550461</v>
      </c>
      <c r="Q177" s="35">
        <v>1591.2046003400001</v>
      </c>
      <c r="R177" s="35">
        <v>13.16090427</v>
      </c>
      <c r="S177" s="35">
        <v>0</v>
      </c>
      <c r="T177" s="35"/>
      <c r="U177" s="35"/>
      <c r="V177" s="35"/>
      <c r="W177" s="35"/>
      <c r="X177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232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16911.019442200002</v>
      </c>
      <c r="C153" s="35">
        <f t="shared" ref="C153" si="774">I153+O153</f>
        <v>10787.790570069999</v>
      </c>
      <c r="D153" s="35">
        <f t="shared" ref="D153" si="775">J153+P153</f>
        <v>6123.2288721299992</v>
      </c>
      <c r="E153" s="35">
        <f t="shared" ref="E153" si="776">K153+Q153</f>
        <v>4846.2483781299998</v>
      </c>
      <c r="F153" s="35">
        <f t="shared" ref="F153" si="777">L153+R153</f>
        <v>1235.6684645999999</v>
      </c>
      <c r="G153" s="35">
        <f t="shared" ref="G153" si="778">M153+S153</f>
        <v>41.3120294</v>
      </c>
      <c r="H153" s="35">
        <f t="shared" ref="H153" si="779">SUM(I153:J153)</f>
        <v>12795.509955629999</v>
      </c>
      <c r="I153" s="35">
        <v>8655.6025946099999</v>
      </c>
      <c r="J153" s="35">
        <f t="shared" ref="J153" si="780">SUM(K153:M153)</f>
        <v>4139.9073610199994</v>
      </c>
      <c r="K153" s="35">
        <v>3168.90729517</v>
      </c>
      <c r="L153" s="35">
        <v>961.14074087999995</v>
      </c>
      <c r="M153" s="35">
        <v>9.8593249699999994</v>
      </c>
      <c r="N153" s="35">
        <f t="shared" ref="N153" si="781">SUM(O153:P153)</f>
        <v>4115.5094865700003</v>
      </c>
      <c r="O153" s="35">
        <v>2132.18797546</v>
      </c>
      <c r="P153" s="35">
        <f t="shared" ref="P153" si="782">SUM(Q153:S153)</f>
        <v>1983.3215111100001</v>
      </c>
      <c r="Q153" s="35">
        <v>1677.34108296</v>
      </c>
      <c r="R153" s="35">
        <v>274.52772371999998</v>
      </c>
      <c r="S153" s="35">
        <v>31.452704430000001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18297.147906149999</v>
      </c>
      <c r="C154" s="35">
        <f t="shared" ref="C154" si="783">I154+O154</f>
        <v>11754.691668859999</v>
      </c>
      <c r="D154" s="35">
        <f t="shared" ref="D154" si="784">J154+P154</f>
        <v>6542.45623729</v>
      </c>
      <c r="E154" s="35">
        <f t="shared" ref="E154" si="785">K154+Q154</f>
        <v>5288.0038770600004</v>
      </c>
      <c r="F154" s="35">
        <f t="shared" ref="F154" si="786">L154+R154</f>
        <v>1208.3255613599999</v>
      </c>
      <c r="G154" s="35">
        <f t="shared" ref="G154" si="787">M154+S154</f>
        <v>46.126798870000002</v>
      </c>
      <c r="H154" s="35">
        <f t="shared" ref="H154" si="788">SUM(I154:J154)</f>
        <v>13866.020393340001</v>
      </c>
      <c r="I154" s="35">
        <v>9562.7637970399992</v>
      </c>
      <c r="J154" s="35">
        <f t="shared" ref="J154" si="789">SUM(K154:M154)</f>
        <v>4303.2565963000006</v>
      </c>
      <c r="K154" s="35">
        <v>3349.9323659900001</v>
      </c>
      <c r="L154" s="35">
        <v>938.63140764000002</v>
      </c>
      <c r="M154" s="35">
        <v>14.69282267</v>
      </c>
      <c r="N154" s="35">
        <f t="shared" ref="N154" si="790">SUM(O154:P154)</f>
        <v>4431.1275128099996</v>
      </c>
      <c r="O154" s="35">
        <v>2191.9278718199998</v>
      </c>
      <c r="P154" s="35">
        <f t="shared" ref="P154" si="791">SUM(Q154:S154)</f>
        <v>2239.1996409899998</v>
      </c>
      <c r="Q154" s="35">
        <v>1938.07151107</v>
      </c>
      <c r="R154" s="35">
        <v>269.69415371999997</v>
      </c>
      <c r="S154" s="35">
        <v>31.4339762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17966.682255170002</v>
      </c>
      <c r="C155" s="35">
        <f t="shared" ref="C155" si="792">I155+O155</f>
        <v>11113.443110110002</v>
      </c>
      <c r="D155" s="35">
        <f t="shared" ref="D155" si="793">J155+P155</f>
        <v>6853.2391450600007</v>
      </c>
      <c r="E155" s="35">
        <f t="shared" ref="E155" si="794">K155+Q155</f>
        <v>5615.7199130600002</v>
      </c>
      <c r="F155" s="35">
        <f t="shared" ref="F155" si="795">L155+R155</f>
        <v>1189.6225561799999</v>
      </c>
      <c r="G155" s="35">
        <f t="shared" ref="G155" si="796">M155+S155</f>
        <v>47.896675819999999</v>
      </c>
      <c r="H155" s="35">
        <f t="shared" ref="H155" si="797">SUM(I155:J155)</f>
        <v>13355.711897660001</v>
      </c>
      <c r="I155" s="35">
        <v>8911.9604915100008</v>
      </c>
      <c r="J155" s="35">
        <f t="shared" ref="J155" si="798">SUM(K155:M155)</f>
        <v>4443.7514061500005</v>
      </c>
      <c r="K155" s="35">
        <v>3494.8488773200002</v>
      </c>
      <c r="L155" s="35">
        <v>930.86033737000002</v>
      </c>
      <c r="M155" s="35">
        <v>18.042191460000002</v>
      </c>
      <c r="N155" s="35">
        <f t="shared" ref="N155" si="799">SUM(O155:P155)</f>
        <v>4610.9703575099993</v>
      </c>
      <c r="O155" s="35">
        <v>2201.4826186</v>
      </c>
      <c r="P155" s="35">
        <f t="shared" ref="P155" si="800">SUM(Q155:S155)</f>
        <v>2409.4877389099997</v>
      </c>
      <c r="Q155" s="35">
        <v>2120.87103574</v>
      </c>
      <c r="R155" s="35">
        <v>258.76221880999998</v>
      </c>
      <c r="S155" s="35">
        <v>29.854484360000001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17985.786449680003</v>
      </c>
      <c r="C156" s="35">
        <f t="shared" ref="C156" si="801">I156+O156</f>
        <v>10892.07408269</v>
      </c>
      <c r="D156" s="35">
        <f t="shared" ref="D156" si="802">J156+P156</f>
        <v>7093.7123669899993</v>
      </c>
      <c r="E156" s="35">
        <f t="shared" ref="E156" si="803">K156+Q156</f>
        <v>5835.8240879499999</v>
      </c>
      <c r="F156" s="35">
        <f t="shared" ref="F156" si="804">L156+R156</f>
        <v>1207.2097164500001</v>
      </c>
      <c r="G156" s="35">
        <f t="shared" ref="G156" si="805">M156+S156</f>
        <v>50.678562589999999</v>
      </c>
      <c r="H156" s="35">
        <f t="shared" ref="H156" si="806">SUM(I156:J156)</f>
        <v>13234.1442536</v>
      </c>
      <c r="I156" s="35">
        <v>8718.81752409</v>
      </c>
      <c r="J156" s="35">
        <f t="shared" ref="J156" si="807">SUM(K156:M156)</f>
        <v>4515.3267295099995</v>
      </c>
      <c r="K156" s="35">
        <v>3553.13219768</v>
      </c>
      <c r="L156" s="35">
        <v>941.72966500999996</v>
      </c>
      <c r="M156" s="35">
        <v>20.464866820000001</v>
      </c>
      <c r="N156" s="35">
        <f t="shared" ref="N156" si="808">SUM(O156:P156)</f>
        <v>4751.6421960799998</v>
      </c>
      <c r="O156" s="35">
        <v>2173.2565586000001</v>
      </c>
      <c r="P156" s="35">
        <f t="shared" ref="P156" si="809">SUM(Q156:S156)</f>
        <v>2578.3856374799998</v>
      </c>
      <c r="Q156" s="35">
        <v>2282.6918902699999</v>
      </c>
      <c r="R156" s="35">
        <v>265.48005144000001</v>
      </c>
      <c r="S156" s="35">
        <v>30.213695770000001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17942.253295170001</v>
      </c>
      <c r="C157" s="35">
        <f t="shared" ref="C157" si="810">I157+O157</f>
        <v>10694.61125699</v>
      </c>
      <c r="D157" s="35">
        <f t="shared" ref="D157" si="811">J157+P157</f>
        <v>7247.6420381799999</v>
      </c>
      <c r="E157" s="35">
        <f t="shared" ref="E157" si="812">K157+Q157</f>
        <v>6595.4367381899992</v>
      </c>
      <c r="F157" s="35">
        <f t="shared" ref="F157" si="813">L157+R157</f>
        <v>608.7287182</v>
      </c>
      <c r="G157" s="35">
        <f t="shared" ref="G157" si="814">M157+S157</f>
        <v>43.476581789999997</v>
      </c>
      <c r="H157" s="35">
        <f t="shared" ref="H157" si="815">SUM(I157:J157)</f>
        <v>13203.9821999</v>
      </c>
      <c r="I157" s="35">
        <v>8523.74151996</v>
      </c>
      <c r="J157" s="35">
        <f t="shared" ref="J157" si="816">SUM(K157:M157)</f>
        <v>4680.2406799399996</v>
      </c>
      <c r="K157" s="35">
        <v>4203.1209787099997</v>
      </c>
      <c r="L157" s="35">
        <v>463.81595160000001</v>
      </c>
      <c r="M157" s="35">
        <v>13.30374963</v>
      </c>
      <c r="N157" s="35">
        <f t="shared" ref="N157" si="817">SUM(O157:P157)</f>
        <v>4738.2710952699999</v>
      </c>
      <c r="O157" s="35">
        <v>2170.8697370300001</v>
      </c>
      <c r="P157" s="35">
        <f t="shared" ref="P157" si="818">SUM(Q157:S157)</f>
        <v>2567.4013582399998</v>
      </c>
      <c r="Q157" s="35">
        <v>2392.31575948</v>
      </c>
      <c r="R157" s="35">
        <v>144.9127666</v>
      </c>
      <c r="S157" s="35">
        <v>30.172832159999999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18117.872026789999</v>
      </c>
      <c r="C158" s="35">
        <f t="shared" ref="C158" si="819">I158+O158</f>
        <v>10887.0439176</v>
      </c>
      <c r="D158" s="35">
        <f t="shared" ref="D158" si="820">J158+P158</f>
        <v>7230.8281091900008</v>
      </c>
      <c r="E158" s="35">
        <f t="shared" ref="E158" si="821">K158+Q158</f>
        <v>6544.1968707699998</v>
      </c>
      <c r="F158" s="35">
        <f t="shared" ref="F158" si="822">L158+R158</f>
        <v>640.69581611000001</v>
      </c>
      <c r="G158" s="35">
        <f t="shared" ref="G158" si="823">M158+S158</f>
        <v>45.93542231</v>
      </c>
      <c r="H158" s="35">
        <f t="shared" ref="H158" si="824">SUM(I158:J158)</f>
        <v>13531.42891889</v>
      </c>
      <c r="I158" s="35">
        <v>8669.4579916399998</v>
      </c>
      <c r="J158" s="35">
        <f t="shared" ref="J158" si="825">SUM(K158:M158)</f>
        <v>4861.9709272500004</v>
      </c>
      <c r="K158" s="35">
        <v>4355.3674092700003</v>
      </c>
      <c r="L158" s="35">
        <v>491.32873849999999</v>
      </c>
      <c r="M158" s="35">
        <v>15.274779479999999</v>
      </c>
      <c r="N158" s="35">
        <f t="shared" ref="N158" si="826">SUM(O158:P158)</f>
        <v>4586.4431079000005</v>
      </c>
      <c r="O158" s="35">
        <v>2217.5859259600002</v>
      </c>
      <c r="P158" s="35">
        <f t="shared" ref="P158" si="827">SUM(Q158:S158)</f>
        <v>2368.8571819399999</v>
      </c>
      <c r="Q158" s="35">
        <v>2188.8294615</v>
      </c>
      <c r="R158" s="35">
        <v>149.36707761</v>
      </c>
      <c r="S158" s="35">
        <v>30.66064283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18318.35301526</v>
      </c>
      <c r="C159" s="35">
        <f t="shared" ref="C159" si="828">I159+O159</f>
        <v>11015.85701394</v>
      </c>
      <c r="D159" s="35">
        <f t="shared" ref="D159" si="829">J159+P159</f>
        <v>7302.4960013200007</v>
      </c>
      <c r="E159" s="35">
        <f t="shared" ref="E159" si="830">K159+Q159</f>
        <v>5915.9344076100006</v>
      </c>
      <c r="F159" s="35">
        <f t="shared" ref="F159" si="831">L159+R159</f>
        <v>1340.5172783200001</v>
      </c>
      <c r="G159" s="35">
        <f t="shared" ref="G159" si="832">M159+S159</f>
        <v>46.044315390000001</v>
      </c>
      <c r="H159" s="35">
        <f t="shared" ref="H159" si="833">SUM(I159:J159)</f>
        <v>13989.347356620001</v>
      </c>
      <c r="I159" s="35">
        <v>8755.3602249100004</v>
      </c>
      <c r="J159" s="35">
        <f t="shared" ref="J159" si="834">SUM(K159:M159)</f>
        <v>5233.9871317100005</v>
      </c>
      <c r="K159" s="35">
        <v>4161.7020860800003</v>
      </c>
      <c r="L159" s="35">
        <v>1054.90549938</v>
      </c>
      <c r="M159" s="35">
        <v>17.379546250000001</v>
      </c>
      <c r="N159" s="35">
        <f t="shared" ref="N159" si="835">SUM(O159:P159)</f>
        <v>4329.0056586400005</v>
      </c>
      <c r="O159" s="35">
        <v>2260.4967890299999</v>
      </c>
      <c r="P159" s="35">
        <f t="shared" ref="P159" si="836">SUM(Q159:S159)</f>
        <v>2068.5088696100001</v>
      </c>
      <c r="Q159" s="35">
        <v>1754.23232153</v>
      </c>
      <c r="R159" s="35">
        <v>285.61177894000002</v>
      </c>
      <c r="S159" s="35">
        <v>28.664769140000001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18743.879336369999</v>
      </c>
      <c r="C160" s="35">
        <f t="shared" ref="C160" si="837">I160+O160</f>
        <v>11329.960257260002</v>
      </c>
      <c r="D160" s="35">
        <f t="shared" ref="D160" si="838">J160+P160</f>
        <v>7413.91907911</v>
      </c>
      <c r="E160" s="35">
        <f t="shared" ref="E160" si="839">K160+Q160</f>
        <v>5997.1454474100001</v>
      </c>
      <c r="F160" s="35">
        <f t="shared" ref="F160" si="840">L160+R160</f>
        <v>1371.7603840699999</v>
      </c>
      <c r="G160" s="35">
        <f t="shared" ref="G160" si="841">M160+S160</f>
        <v>45.013247629999995</v>
      </c>
      <c r="H160" s="35">
        <f t="shared" ref="H160" si="842">SUM(I160:J160)</f>
        <v>14595.624034460001</v>
      </c>
      <c r="I160" s="35">
        <v>9002.8780009300008</v>
      </c>
      <c r="J160" s="35">
        <f t="shared" ref="J160" si="843">SUM(K160:M160)</f>
        <v>5592.7460335300002</v>
      </c>
      <c r="K160" s="35">
        <v>4491.0345312700001</v>
      </c>
      <c r="L160" s="35">
        <v>1085.8413777599999</v>
      </c>
      <c r="M160" s="35">
        <v>15.870124499999999</v>
      </c>
      <c r="N160" s="35">
        <f t="shared" ref="N160" si="844">SUM(O160:P160)</f>
        <v>4148.2553019099996</v>
      </c>
      <c r="O160" s="35">
        <v>2327.0822563299998</v>
      </c>
      <c r="P160" s="35">
        <f t="shared" ref="P160" si="845">SUM(Q160:S160)</f>
        <v>1821.17304558</v>
      </c>
      <c r="Q160" s="35">
        <v>1506.11091614</v>
      </c>
      <c r="R160" s="35">
        <v>285.91900630999999</v>
      </c>
      <c r="S160" s="35">
        <v>29.143123129999999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18956.553691770001</v>
      </c>
      <c r="C161" s="35">
        <f t="shared" ref="C161" si="846">I161+O161</f>
        <v>11733.5439936</v>
      </c>
      <c r="D161" s="35">
        <f t="shared" ref="D161" si="847">J161+P161</f>
        <v>7223.0096981700008</v>
      </c>
      <c r="E161" s="35">
        <f t="shared" ref="E161" si="848">K161+Q161</f>
        <v>6172.8411688900005</v>
      </c>
      <c r="F161" s="35">
        <f t="shared" ref="F161" si="849">L161+R161</f>
        <v>1004.0906319799999</v>
      </c>
      <c r="G161" s="35">
        <f t="shared" ref="G161" si="850">M161+S161</f>
        <v>46.077897300000004</v>
      </c>
      <c r="H161" s="35">
        <f t="shared" ref="H161" si="851">SUM(I161:J161)</f>
        <v>14803.72892023</v>
      </c>
      <c r="I161" s="35">
        <v>9211.1291935499994</v>
      </c>
      <c r="J161" s="35">
        <f t="shared" ref="J161" si="852">SUM(K161:M161)</f>
        <v>5592.5997266800005</v>
      </c>
      <c r="K161" s="35">
        <v>4832.1769167900002</v>
      </c>
      <c r="L161" s="35">
        <v>744.13947257999996</v>
      </c>
      <c r="M161" s="35">
        <v>16.28333731</v>
      </c>
      <c r="N161" s="35">
        <f t="shared" ref="N161" si="853">SUM(O161:P161)</f>
        <v>4152.8247715400003</v>
      </c>
      <c r="O161" s="35">
        <v>2522.4148000499999</v>
      </c>
      <c r="P161" s="35">
        <f t="shared" ref="P161" si="854">SUM(Q161:S161)</f>
        <v>1630.4099714900001</v>
      </c>
      <c r="Q161" s="35">
        <v>1340.6642521000001</v>
      </c>
      <c r="R161" s="35">
        <v>259.95115939999999</v>
      </c>
      <c r="S161" s="35">
        <v>29.79455999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19146.758236239999</v>
      </c>
      <c r="C162" s="35">
        <f t="shared" ref="C162" si="855">I162+O162</f>
        <v>11043.873718180001</v>
      </c>
      <c r="D162" s="35">
        <f t="shared" ref="D162" si="856">J162+P162</f>
        <v>8102.8845180600001</v>
      </c>
      <c r="E162" s="35">
        <f t="shared" ref="E162" si="857">K162+Q162</f>
        <v>6963.9814634200002</v>
      </c>
      <c r="F162" s="35">
        <f t="shared" ref="F162" si="858">L162+R162</f>
        <v>1090.48301784</v>
      </c>
      <c r="G162" s="35">
        <f t="shared" ref="G162" si="859">M162+S162</f>
        <v>48.420036799999998</v>
      </c>
      <c r="H162" s="35">
        <f t="shared" ref="H162" si="860">SUM(I162:J162)</f>
        <v>14981.521436790001</v>
      </c>
      <c r="I162" s="35">
        <v>8884.8989565100001</v>
      </c>
      <c r="J162" s="35">
        <f t="shared" ref="J162" si="861">SUM(K162:M162)</f>
        <v>6096.6224802799998</v>
      </c>
      <c r="K162" s="35">
        <v>5265.0551137299999</v>
      </c>
      <c r="L162" s="35">
        <v>813.59464903000003</v>
      </c>
      <c r="M162" s="35">
        <v>17.97271752</v>
      </c>
      <c r="N162" s="35">
        <f t="shared" ref="N162" si="862">SUM(O162:P162)</f>
        <v>4165.23679945</v>
      </c>
      <c r="O162" s="35">
        <v>2158.9747616700001</v>
      </c>
      <c r="P162" s="35">
        <f t="shared" ref="P162" si="863">SUM(Q162:S162)</f>
        <v>2006.2620377800001</v>
      </c>
      <c r="Q162" s="35">
        <v>1698.9263496900001</v>
      </c>
      <c r="R162" s="35">
        <v>276.88836880999997</v>
      </c>
      <c r="S162" s="35">
        <v>30.447319279999999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19751.806635070003</v>
      </c>
      <c r="C163" s="35">
        <f t="shared" ref="C163" si="864">I163+O163</f>
        <v>11476.23972779</v>
      </c>
      <c r="D163" s="35">
        <f t="shared" ref="D163" si="865">J163+P163</f>
        <v>8275.5669072799992</v>
      </c>
      <c r="E163" s="35">
        <f t="shared" ref="E163" si="866">K163+Q163</f>
        <v>7226.9233888799999</v>
      </c>
      <c r="F163" s="35">
        <f t="shared" ref="F163" si="867">L163+R163</f>
        <v>999.14971973000002</v>
      </c>
      <c r="G163" s="35">
        <f t="shared" ref="G163" si="868">M163+S163</f>
        <v>49.493798670000004</v>
      </c>
      <c r="H163" s="35">
        <f t="shared" ref="H163" si="869">SUM(I163:J163)</f>
        <v>15500.620832550001</v>
      </c>
      <c r="I163" s="35">
        <v>9321.1392670000005</v>
      </c>
      <c r="J163" s="35">
        <f t="shared" ref="J163" si="870">SUM(K163:M163)</f>
        <v>6179.4815655499997</v>
      </c>
      <c r="K163" s="35">
        <v>5420.1805983599997</v>
      </c>
      <c r="L163" s="35">
        <v>740.7530352</v>
      </c>
      <c r="M163" s="35">
        <v>18.547931989999999</v>
      </c>
      <c r="N163" s="35">
        <f t="shared" ref="N163" si="871">SUM(O163:P163)</f>
        <v>4251.1858025199999</v>
      </c>
      <c r="O163" s="35">
        <v>2155.1004607899999</v>
      </c>
      <c r="P163" s="35">
        <f t="shared" ref="P163" si="872">SUM(Q163:S163)</f>
        <v>2096.08534173</v>
      </c>
      <c r="Q163" s="35">
        <v>1806.74279052</v>
      </c>
      <c r="R163" s="35">
        <v>258.39668453000002</v>
      </c>
      <c r="S163" s="35">
        <v>30.945866680000002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19752.366477800002</v>
      </c>
      <c r="C164" s="35">
        <f t="shared" ref="C164" si="873">I164+O164</f>
        <v>11337.623606020001</v>
      </c>
      <c r="D164" s="35">
        <f t="shared" ref="D164" si="874">J164+P164</f>
        <v>8414.7428717800012</v>
      </c>
      <c r="E164" s="35">
        <f t="shared" ref="E164" si="875">K164+Q164</f>
        <v>7349.5971859500005</v>
      </c>
      <c r="F164" s="35">
        <f t="shared" ref="F164" si="876">L164+R164</f>
        <v>1014.2545736899999</v>
      </c>
      <c r="G164" s="35">
        <f t="shared" ref="G164" si="877">M164+S164</f>
        <v>50.891112140000004</v>
      </c>
      <c r="H164" s="35">
        <f t="shared" ref="H164" si="878">SUM(I164:J164)</f>
        <v>15429.639129020001</v>
      </c>
      <c r="I164" s="35">
        <v>9138.5888637400003</v>
      </c>
      <c r="J164" s="35">
        <f t="shared" ref="J164" si="879">SUM(K164:M164)</f>
        <v>6291.0502652800005</v>
      </c>
      <c r="K164" s="35">
        <v>5523.5560638200004</v>
      </c>
      <c r="L164" s="35">
        <v>747.36580836999997</v>
      </c>
      <c r="M164" s="35">
        <v>20.128393089999999</v>
      </c>
      <c r="N164" s="35">
        <f t="shared" ref="N164" si="880">SUM(O164:P164)</f>
        <v>4322.7273487800003</v>
      </c>
      <c r="O164" s="35">
        <v>2199.03474228</v>
      </c>
      <c r="P164" s="35">
        <f t="shared" ref="P164" si="881">SUM(Q164:S164)</f>
        <v>2123.6926065000002</v>
      </c>
      <c r="Q164" s="35">
        <v>1826.0411221300001</v>
      </c>
      <c r="R164" s="35">
        <v>266.88876532</v>
      </c>
      <c r="S164" s="35">
        <v>30.762719050000001</v>
      </c>
      <c r="T164" s="35"/>
      <c r="U164" s="35"/>
      <c r="V164" s="35"/>
      <c r="W164" s="35"/>
      <c r="X164" s="35"/>
      <c r="Y164" s="35"/>
    </row>
    <row r="165" spans="1:25" collapsed="1">
      <c r="A165" s="9">
        <v>45231</v>
      </c>
      <c r="B165" s="35">
        <v>20435.681117370001</v>
      </c>
      <c r="C165" s="35">
        <f t="shared" ref="C165" si="882">I165+O165</f>
        <v>11837.05244634</v>
      </c>
      <c r="D165" s="35">
        <f t="shared" ref="D165" si="883">J165+P165</f>
        <v>8598.628671030001</v>
      </c>
      <c r="E165" s="35">
        <f t="shared" ref="E165" si="884">K165+Q165</f>
        <v>7151.8344458600004</v>
      </c>
      <c r="F165" s="35">
        <f t="shared" ref="F165" si="885">L165+R165</f>
        <v>1395.6896807399999</v>
      </c>
      <c r="G165" s="35">
        <f t="shared" ref="G165" si="886">M165+S165</f>
        <v>51.104544430000004</v>
      </c>
      <c r="H165" s="35">
        <f t="shared" ref="H165" si="887">SUM(I165:J165)</f>
        <v>16082.48483885</v>
      </c>
      <c r="I165" s="35">
        <v>9603.0415525799999</v>
      </c>
      <c r="J165" s="35">
        <f t="shared" ref="J165" si="888">SUM(K165:M165)</f>
        <v>6479.4432862700005</v>
      </c>
      <c r="K165" s="35">
        <v>5362.0010091800004</v>
      </c>
      <c r="L165" s="35">
        <v>1097.67985789</v>
      </c>
      <c r="M165" s="35">
        <v>19.7624192</v>
      </c>
      <c r="N165" s="35">
        <f t="shared" ref="N165" si="889">SUM(O165:P165)</f>
        <v>4353.1962785199994</v>
      </c>
      <c r="O165" s="35">
        <v>2234.0108937599998</v>
      </c>
      <c r="P165" s="35">
        <f t="shared" ref="P165" si="890">SUM(Q165:S165)</f>
        <v>2119.18538476</v>
      </c>
      <c r="Q165" s="35">
        <v>1789.83343668</v>
      </c>
      <c r="R165" s="35">
        <v>298.00982284999998</v>
      </c>
      <c r="S165" s="35">
        <v>31.342125230000001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21603.353979440002</v>
      </c>
      <c r="C166" s="35">
        <f t="shared" ref="C166" si="891">I166+O166</f>
        <v>12802.10495488</v>
      </c>
      <c r="D166" s="35">
        <f t="shared" ref="D166" si="892">J166+P166</f>
        <v>8801.2490245600002</v>
      </c>
      <c r="E166" s="35">
        <f t="shared" ref="E166" si="893">K166+Q166</f>
        <v>7730.6959842100005</v>
      </c>
      <c r="F166" s="35">
        <f t="shared" ref="F166" si="894">L166+R166</f>
        <v>972.80822591000003</v>
      </c>
      <c r="G166" s="35">
        <f t="shared" ref="G166" si="895">M166+S166</f>
        <v>97.744814439999999</v>
      </c>
      <c r="H166" s="35">
        <f t="shared" ref="H166" si="896">SUM(I166:J166)</f>
        <v>17042.744394269997</v>
      </c>
      <c r="I166" s="35">
        <v>10391.100404819999</v>
      </c>
      <c r="J166" s="35">
        <f t="shared" ref="J166" si="897">SUM(K166:M166)</f>
        <v>6651.6439894499999</v>
      </c>
      <c r="K166" s="35">
        <v>5899.71374156</v>
      </c>
      <c r="L166" s="35">
        <v>705.52878567000005</v>
      </c>
      <c r="M166" s="35">
        <v>46.401462219999999</v>
      </c>
      <c r="N166" s="35">
        <f t="shared" ref="N166" si="898">SUM(O166:P166)</f>
        <v>4560.6095851699993</v>
      </c>
      <c r="O166" s="35">
        <v>2411.0045500599999</v>
      </c>
      <c r="P166" s="35">
        <f t="shared" ref="P166" si="899">SUM(Q166:S166)</f>
        <v>2149.6050351099998</v>
      </c>
      <c r="Q166" s="35">
        <v>1830.98224265</v>
      </c>
      <c r="R166" s="35">
        <v>267.27944023999999</v>
      </c>
      <c r="S166" s="35">
        <v>51.34335222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20844.200910089996</v>
      </c>
      <c r="C167" s="35">
        <f t="shared" ref="C167" si="900">I167+O167</f>
        <v>11938.143421069999</v>
      </c>
      <c r="D167" s="35">
        <f t="shared" ref="D167" si="901">J167+P167</f>
        <v>8906.0574890200005</v>
      </c>
      <c r="E167" s="35">
        <f t="shared" ref="E167" si="902">K167+Q167</f>
        <v>7818.2528124700002</v>
      </c>
      <c r="F167" s="35">
        <f t="shared" ref="F167" si="903">L167+R167</f>
        <v>998.63147636000008</v>
      </c>
      <c r="G167" s="35">
        <f t="shared" ref="G167" si="904">M167+S167</f>
        <v>89.173200190000003</v>
      </c>
      <c r="H167" s="35">
        <f t="shared" ref="H167" si="905">SUM(I167:J167)</f>
        <v>16372.68130787</v>
      </c>
      <c r="I167" s="35">
        <v>9587.2507109599992</v>
      </c>
      <c r="J167" s="35">
        <f t="shared" ref="J167" si="906">SUM(K167:M167)</f>
        <v>6785.4305969099996</v>
      </c>
      <c r="K167" s="35">
        <v>6016.5185652199998</v>
      </c>
      <c r="L167" s="35">
        <v>726.01785941000003</v>
      </c>
      <c r="M167" s="35">
        <v>42.894172279999999</v>
      </c>
      <c r="N167" s="35">
        <f t="shared" ref="N167" si="907">SUM(O167:P167)</f>
        <v>4471.5196022199998</v>
      </c>
      <c r="O167" s="35">
        <v>2350.8927101099998</v>
      </c>
      <c r="P167" s="35">
        <f t="shared" ref="P167" si="908">SUM(Q167:S167)</f>
        <v>2120.62689211</v>
      </c>
      <c r="Q167" s="35">
        <v>1801.73424725</v>
      </c>
      <c r="R167" s="35">
        <v>272.61361694999999</v>
      </c>
      <c r="S167" s="35">
        <v>46.279027910000003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20966.413513449999</v>
      </c>
      <c r="C168" s="35">
        <f t="shared" ref="C168" si="909">I168+O168</f>
        <v>11927.373913210002</v>
      </c>
      <c r="D168" s="35">
        <f t="shared" ref="D168" si="910">J168+P168</f>
        <v>9039.0396002400012</v>
      </c>
      <c r="E168" s="35">
        <f t="shared" ref="E168" si="911">K168+Q168</f>
        <v>7926.9244799600001</v>
      </c>
      <c r="F168" s="35">
        <f t="shared" ref="F168" si="912">L168+R168</f>
        <v>1024.42774809</v>
      </c>
      <c r="G168" s="35">
        <f t="shared" ref="G168" si="913">M168+S168</f>
        <v>87.687372190000005</v>
      </c>
      <c r="H168" s="35">
        <f t="shared" ref="H168" si="914">SUM(I168:J168)</f>
        <v>16521.66844501</v>
      </c>
      <c r="I168" s="35">
        <v>9585.6775461800007</v>
      </c>
      <c r="J168" s="35">
        <f t="shared" ref="J168" si="915">SUM(K168:M168)</f>
        <v>6935.9908988300003</v>
      </c>
      <c r="K168" s="35">
        <v>6152.4576322100002</v>
      </c>
      <c r="L168" s="35">
        <v>742.00519357999997</v>
      </c>
      <c r="M168" s="35">
        <v>41.528073040000002</v>
      </c>
      <c r="N168" s="35">
        <f t="shared" ref="N168" si="916">SUM(O168:P168)</f>
        <v>4444.7450684400001</v>
      </c>
      <c r="O168" s="35">
        <v>2341.6963670300001</v>
      </c>
      <c r="P168" s="35">
        <f t="shared" ref="P168" si="917">SUM(Q168:S168)</f>
        <v>2103.0487014099999</v>
      </c>
      <c r="Q168" s="35">
        <v>1774.4668477499999</v>
      </c>
      <c r="R168" s="35">
        <v>282.42255451</v>
      </c>
      <c r="S168" s="35">
        <v>46.159299150000002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21446.768590790001</v>
      </c>
      <c r="C169" s="35">
        <f t="shared" ref="C169" si="918">I169+O169</f>
        <v>12302.881849539999</v>
      </c>
      <c r="D169" s="35">
        <f t="shared" ref="D169" si="919">J169+P169</f>
        <v>9143.8867412500003</v>
      </c>
      <c r="E169" s="35">
        <f t="shared" ref="E169" si="920">K169+Q169</f>
        <v>8043.8306748499999</v>
      </c>
      <c r="F169" s="35">
        <f t="shared" ref="F169" si="921">L169+R169</f>
        <v>1026.0612909199999</v>
      </c>
      <c r="G169" s="35">
        <f t="shared" ref="G169" si="922">M169+S169</f>
        <v>73.994775479999987</v>
      </c>
      <c r="H169" s="35">
        <f t="shared" ref="H169" si="923">SUM(I169:J169)</f>
        <v>16884.552571640001</v>
      </c>
      <c r="I169" s="35">
        <v>9860.7346175099992</v>
      </c>
      <c r="J169" s="35">
        <f t="shared" ref="J169" si="924">SUM(K169:M169)</f>
        <v>7023.8179541300005</v>
      </c>
      <c r="K169" s="35">
        <v>6247.21507234</v>
      </c>
      <c r="L169" s="35">
        <v>741.93622594999999</v>
      </c>
      <c r="M169" s="35">
        <v>34.666655839999997</v>
      </c>
      <c r="N169" s="35">
        <f t="shared" ref="N169" si="925">SUM(O169:P169)</f>
        <v>4562.2160191499997</v>
      </c>
      <c r="O169" s="35">
        <v>2442.1472320299999</v>
      </c>
      <c r="P169" s="35">
        <f t="shared" ref="P169" si="926">SUM(Q169:S169)</f>
        <v>2120.0687871199998</v>
      </c>
      <c r="Q169" s="35">
        <v>1796.6156025099999</v>
      </c>
      <c r="R169" s="35">
        <v>284.12506496999998</v>
      </c>
      <c r="S169" s="35">
        <v>39.328119639999997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21779.480733290002</v>
      </c>
      <c r="C170" s="35">
        <f t="shared" ref="C170" si="927">I170+O170</f>
        <v>12530.72055217</v>
      </c>
      <c r="D170" s="35">
        <f t="shared" ref="D170" si="928">J170+P170</f>
        <v>9248.7601811199984</v>
      </c>
      <c r="E170" s="35">
        <f t="shared" ref="E170" si="929">K170+Q170</f>
        <v>8176.0749691599995</v>
      </c>
      <c r="F170" s="35">
        <f t="shared" ref="F170" si="930">L170+R170</f>
        <v>996.25866258999997</v>
      </c>
      <c r="G170" s="35">
        <f t="shared" ref="G170" si="931">M170+S170</f>
        <v>76.426549370000004</v>
      </c>
      <c r="H170" s="35">
        <f t="shared" ref="H170" si="932">SUM(I170:J170)</f>
        <v>17146.496957110001</v>
      </c>
      <c r="I170" s="35">
        <v>10036.79779287</v>
      </c>
      <c r="J170" s="35">
        <f t="shared" ref="J170" si="933">SUM(K170:M170)</f>
        <v>7109.6991642399989</v>
      </c>
      <c r="K170" s="35">
        <v>6346.2556836699996</v>
      </c>
      <c r="L170" s="35">
        <v>727.26793870999995</v>
      </c>
      <c r="M170" s="35">
        <v>36.175541860000003</v>
      </c>
      <c r="N170" s="35">
        <f t="shared" ref="N170" si="934">SUM(O170:P170)</f>
        <v>4632.9837761799999</v>
      </c>
      <c r="O170" s="35">
        <v>2493.9227593000001</v>
      </c>
      <c r="P170" s="35">
        <f t="shared" ref="P170" si="935">SUM(Q170:S170)</f>
        <v>2139.0610168799999</v>
      </c>
      <c r="Q170" s="35">
        <v>1829.8192854900001</v>
      </c>
      <c r="R170" s="35">
        <v>268.99072388000002</v>
      </c>
      <c r="S170" s="35">
        <v>40.251007510000001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22465.978070100002</v>
      </c>
      <c r="C171" s="35">
        <f t="shared" ref="C171" si="936">I171+O171</f>
        <v>12949.466707470001</v>
      </c>
      <c r="D171" s="35">
        <f t="shared" ref="D171" si="937">J171+P171</f>
        <v>9516.5113626300008</v>
      </c>
      <c r="E171" s="35">
        <f t="shared" ref="E171" si="938">K171+Q171</f>
        <v>8431.4385049000011</v>
      </c>
      <c r="F171" s="35">
        <f t="shared" ref="F171" si="939">L171+R171</f>
        <v>1008.04118206</v>
      </c>
      <c r="G171" s="35">
        <f t="shared" ref="G171" si="940">M171+S171</f>
        <v>77.031675669999998</v>
      </c>
      <c r="H171" s="35">
        <f t="shared" ref="H171" si="941">SUM(I171:J171)</f>
        <v>17668.818828350002</v>
      </c>
      <c r="I171" s="35">
        <v>10420.430726590001</v>
      </c>
      <c r="J171" s="35">
        <f t="shared" ref="J171" si="942">SUM(K171:M171)</f>
        <v>7248.3881017600006</v>
      </c>
      <c r="K171" s="35">
        <v>6498.2317581200004</v>
      </c>
      <c r="L171" s="35">
        <v>714.08552020000002</v>
      </c>
      <c r="M171" s="35">
        <v>36.070823439999998</v>
      </c>
      <c r="N171" s="35">
        <f t="shared" ref="N171" si="943">SUM(O171:P171)</f>
        <v>4797.1592417499996</v>
      </c>
      <c r="O171" s="35">
        <v>2529.0359808799999</v>
      </c>
      <c r="P171" s="35">
        <f t="shared" ref="P171" si="944">SUM(Q171:S171)</f>
        <v>2268.1232608700002</v>
      </c>
      <c r="Q171" s="35">
        <v>1933.20674678</v>
      </c>
      <c r="R171" s="35">
        <v>293.95566186000002</v>
      </c>
      <c r="S171" s="35">
        <v>40.96085223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23158.145289579999</v>
      </c>
      <c r="C172" s="35">
        <f t="shared" ref="C172" si="945">I172+O172</f>
        <v>13604.41128674</v>
      </c>
      <c r="D172" s="35">
        <f t="shared" ref="D172" si="946">J172+P172</f>
        <v>9553.7340028399994</v>
      </c>
      <c r="E172" s="35">
        <f t="shared" ref="E172" si="947">K172+Q172</f>
        <v>8450.70135768</v>
      </c>
      <c r="F172" s="35">
        <f t="shared" ref="F172" si="948">L172+R172</f>
        <v>1024.24484947</v>
      </c>
      <c r="G172" s="35">
        <f t="shared" ref="G172" si="949">M172+S172</f>
        <v>78.787795689999996</v>
      </c>
      <c r="H172" s="35">
        <f t="shared" ref="H172" si="950">SUM(I172:J172)</f>
        <v>18353.597748</v>
      </c>
      <c r="I172" s="35">
        <v>11062.008178550001</v>
      </c>
      <c r="J172" s="35">
        <f t="shared" ref="J172" si="951">SUM(K172:M172)</f>
        <v>7291.5895694500005</v>
      </c>
      <c r="K172" s="35">
        <v>6529.2535964099998</v>
      </c>
      <c r="L172" s="35">
        <v>723.20915174000004</v>
      </c>
      <c r="M172" s="35">
        <v>39.126821300000003</v>
      </c>
      <c r="N172" s="35">
        <f t="shared" ref="N172" si="952">SUM(O172:P172)</f>
        <v>4804.5475415799992</v>
      </c>
      <c r="O172" s="35">
        <v>2542.4031081899998</v>
      </c>
      <c r="P172" s="35">
        <f t="shared" ref="P172" si="953">SUM(Q172:S172)</f>
        <v>2262.1444333899999</v>
      </c>
      <c r="Q172" s="35">
        <v>1921.44776127</v>
      </c>
      <c r="R172" s="35">
        <v>301.03569772999998</v>
      </c>
      <c r="S172" s="35">
        <v>39.66097439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23161.839657560002</v>
      </c>
      <c r="C173" s="35">
        <f t="shared" ref="C173" si="954">I173+O173</f>
        <v>13470.789339610001</v>
      </c>
      <c r="D173" s="35">
        <f t="shared" ref="D173" si="955">J173+P173</f>
        <v>9691.050317950001</v>
      </c>
      <c r="E173" s="35">
        <f t="shared" ref="E173" si="956">K173+Q173</f>
        <v>7611.13411086</v>
      </c>
      <c r="F173" s="35">
        <f t="shared" ref="F173" si="957">L173+R173</f>
        <v>2003.4756496999998</v>
      </c>
      <c r="G173" s="35">
        <f t="shared" ref="G173" si="958">M173+S173</f>
        <v>76.440557389999995</v>
      </c>
      <c r="H173" s="35">
        <f t="shared" ref="H173" si="959">SUM(I173:J173)</f>
        <v>18275.70016086</v>
      </c>
      <c r="I173" s="35">
        <v>10860.3143103</v>
      </c>
      <c r="J173" s="35">
        <f t="shared" ref="J173" si="960">SUM(K173:M173)</f>
        <v>7415.3858505600001</v>
      </c>
      <c r="K173" s="35">
        <v>5929.3634042399999</v>
      </c>
      <c r="L173" s="35">
        <v>1447.6210704299999</v>
      </c>
      <c r="M173" s="35">
        <v>38.401375889999997</v>
      </c>
      <c r="N173" s="35">
        <f t="shared" ref="N173" si="961">SUM(O173:P173)</f>
        <v>4886.1394966999997</v>
      </c>
      <c r="O173" s="35">
        <v>2610.4750293100001</v>
      </c>
      <c r="P173" s="35">
        <f t="shared" ref="P173" si="962">SUM(Q173:S173)</f>
        <v>2275.66446739</v>
      </c>
      <c r="Q173" s="35">
        <v>1681.7707066200001</v>
      </c>
      <c r="R173" s="35">
        <v>555.85457927000004</v>
      </c>
      <c r="S173" s="35">
        <v>38.039181499999998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23595.442547840001</v>
      </c>
      <c r="C174" s="35">
        <f t="shared" ref="C174" si="963">I174+O174</f>
        <v>13904.99580665</v>
      </c>
      <c r="D174" s="35">
        <f t="shared" ref="D174" si="964">J174+P174</f>
        <v>9690.4467411900005</v>
      </c>
      <c r="E174" s="35">
        <f t="shared" ref="E174" si="965">K174+Q174</f>
        <v>7583.6245167199995</v>
      </c>
      <c r="F174" s="35">
        <f t="shared" ref="F174" si="966">L174+R174</f>
        <v>2026.61785037</v>
      </c>
      <c r="G174" s="35">
        <f t="shared" ref="G174" si="967">M174+S174</f>
        <v>80.204374099999995</v>
      </c>
      <c r="H174" s="35">
        <f t="shared" ref="H174" si="968">SUM(I174:J174)</f>
        <v>18591.121522959998</v>
      </c>
      <c r="I174" s="35">
        <v>11175.72411049</v>
      </c>
      <c r="J174" s="35">
        <f t="shared" ref="J174" si="969">SUM(K174:M174)</f>
        <v>7415.3974124699998</v>
      </c>
      <c r="K174" s="35">
        <v>5924.5120537299999</v>
      </c>
      <c r="L174" s="35">
        <v>1452.96922311</v>
      </c>
      <c r="M174" s="35">
        <v>37.916135629999999</v>
      </c>
      <c r="N174" s="35">
        <f t="shared" ref="N174" si="970">SUM(O174:P174)</f>
        <v>5004.3210248800006</v>
      </c>
      <c r="O174" s="35">
        <v>2729.2716961599999</v>
      </c>
      <c r="P174" s="35">
        <f t="shared" ref="P174" si="971">SUM(Q174:S174)</f>
        <v>2275.0493287200002</v>
      </c>
      <c r="Q174" s="35">
        <v>1659.11246299</v>
      </c>
      <c r="R174" s="35">
        <v>573.64862726000001</v>
      </c>
      <c r="S174" s="35">
        <v>42.288238470000003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24184.748536670002</v>
      </c>
      <c r="C175" s="35">
        <f t="shared" ref="C175" si="972">I175+O175</f>
        <v>14288.791082599999</v>
      </c>
      <c r="D175" s="35">
        <f t="shared" ref="D175" si="973">J175+P175</f>
        <v>9895.9574540699996</v>
      </c>
      <c r="E175" s="35">
        <f t="shared" ref="E175" si="974">K175+Q175</f>
        <v>7813.6623208399997</v>
      </c>
      <c r="F175" s="35">
        <f t="shared" ref="F175" si="975">L175+R175</f>
        <v>2004.0796848499999</v>
      </c>
      <c r="G175" s="35">
        <f t="shared" ref="G175" si="976">M175+S175</f>
        <v>78.215448379999998</v>
      </c>
      <c r="H175" s="35">
        <f t="shared" ref="H175" si="977">SUM(I175:J175)</f>
        <v>19047.017466459998</v>
      </c>
      <c r="I175" s="35">
        <v>11526.526275239999</v>
      </c>
      <c r="J175" s="35">
        <f t="shared" ref="J175" si="978">SUM(K175:M175)</f>
        <v>7520.4911912199996</v>
      </c>
      <c r="K175" s="35">
        <v>6035.0312496400002</v>
      </c>
      <c r="L175" s="35">
        <v>1445.9690849399999</v>
      </c>
      <c r="M175" s="35">
        <v>39.490856639999997</v>
      </c>
      <c r="N175" s="35">
        <f t="shared" ref="N175" si="979">SUM(O175:P175)</f>
        <v>5137.7310702100003</v>
      </c>
      <c r="O175" s="35">
        <v>2762.2648073599998</v>
      </c>
      <c r="P175" s="35">
        <f t="shared" ref="P175" si="980">SUM(Q175:S175)</f>
        <v>2375.46626285</v>
      </c>
      <c r="Q175" s="35">
        <v>1778.6310712</v>
      </c>
      <c r="R175" s="35">
        <v>558.11059991000002</v>
      </c>
      <c r="S175" s="35">
        <v>38.724591740000001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24845.210022590003</v>
      </c>
      <c r="C176" s="35">
        <f t="shared" ref="C176" si="981">I176+O176</f>
        <v>14868.117744300002</v>
      </c>
      <c r="D176" s="35">
        <f t="shared" ref="D176" si="982">J176+P176</f>
        <v>9977.0922782899997</v>
      </c>
      <c r="E176" s="35">
        <f t="shared" ref="E176" si="983">K176+Q176</f>
        <v>7791.7509642599998</v>
      </c>
      <c r="F176" s="35">
        <f t="shared" ref="F176" si="984">L176+R176</f>
        <v>2099.9741487199999</v>
      </c>
      <c r="G176" s="35">
        <f t="shared" ref="G176" si="985">M176+S176</f>
        <v>85.367165310000004</v>
      </c>
      <c r="H176" s="35">
        <f t="shared" ref="H176" si="986">SUM(I176:J176)</f>
        <v>19587.055193790002</v>
      </c>
      <c r="I176" s="35">
        <v>12003.737226470001</v>
      </c>
      <c r="J176" s="35">
        <f t="shared" ref="J176" si="987">SUM(K176:M176)</f>
        <v>7583.3179673200002</v>
      </c>
      <c r="K176" s="35">
        <v>6016.6210477900004</v>
      </c>
      <c r="L176" s="35">
        <v>1519.45322996</v>
      </c>
      <c r="M176" s="35">
        <v>47.243689570000001</v>
      </c>
      <c r="N176" s="35">
        <f t="shared" ref="N176" si="988">SUM(O176:P176)</f>
        <v>5258.1548287999994</v>
      </c>
      <c r="O176" s="35">
        <v>2864.3805178299999</v>
      </c>
      <c r="P176" s="35">
        <f t="shared" ref="P176" si="989">SUM(Q176:S176)</f>
        <v>2393.7743109699995</v>
      </c>
      <c r="Q176" s="35">
        <v>1775.1299164699999</v>
      </c>
      <c r="R176" s="35">
        <v>580.52091875999997</v>
      </c>
      <c r="S176" s="35">
        <v>38.123475740000003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25368.77786944</v>
      </c>
      <c r="C177" s="35">
        <f t="shared" ref="C177" si="990">I177+O177</f>
        <v>15229.91593291</v>
      </c>
      <c r="D177" s="35">
        <f t="shared" ref="D177" si="991">J177+P177</f>
        <v>10138.86193653</v>
      </c>
      <c r="E177" s="35">
        <f t="shared" ref="E177" si="992">K177+Q177</f>
        <v>7887.8458313699994</v>
      </c>
      <c r="F177" s="35">
        <f t="shared" ref="F177" si="993">L177+R177</f>
        <v>2146.8361103800003</v>
      </c>
      <c r="G177" s="35">
        <f t="shared" ref="G177" si="994">M177+S177</f>
        <v>104.17999478</v>
      </c>
      <c r="H177" s="35">
        <f t="shared" ref="H177" si="995">SUM(I177:J177)</f>
        <v>20005.144601970002</v>
      </c>
      <c r="I177" s="35">
        <v>12349.330232210001</v>
      </c>
      <c r="J177" s="35">
        <f t="shared" ref="J177" si="996">SUM(K177:M177)</f>
        <v>7655.8143697599999</v>
      </c>
      <c r="K177" s="35">
        <v>6059.0000413799999</v>
      </c>
      <c r="L177" s="35">
        <v>1540.8096833300001</v>
      </c>
      <c r="M177" s="35">
        <v>56.004645050000001</v>
      </c>
      <c r="N177" s="35">
        <f t="shared" ref="N177" si="997">SUM(O177:P177)</f>
        <v>5363.6332674700006</v>
      </c>
      <c r="O177" s="35">
        <v>2880.5857007</v>
      </c>
      <c r="P177" s="35">
        <f t="shared" ref="P177" si="998">SUM(Q177:S177)</f>
        <v>2483.0475667700002</v>
      </c>
      <c r="Q177" s="35">
        <v>1828.84578999</v>
      </c>
      <c r="R177" s="35">
        <v>606.02642705000005</v>
      </c>
      <c r="S177" s="35">
        <v>48.175349730000001</v>
      </c>
      <c r="T177" s="35"/>
      <c r="U177" s="35"/>
      <c r="V177" s="35"/>
      <c r="W177" s="35"/>
      <c r="X177" s="35"/>
      <c r="Y177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232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261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 hidden="1" outlineLevel="1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 hidden="1" outlineLevel="1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 hidden="1" outlineLevel="1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 hidden="1" outlineLevel="1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 hidden="1" outlineLevel="1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 hidden="1" outlineLevel="1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 hidden="1" outlineLevel="1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 hidden="1" outlineLevel="1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 hidden="1" outlineLevel="1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 hidden="1" outlineLevel="1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 hidden="1" outlineLevel="1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 hidden="1" outlineLevel="1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 hidden="1" outlineLevel="1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  <row r="153" spans="1:22" hidden="1" outlineLevel="1">
      <c r="A153" s="9">
        <v>44866</v>
      </c>
      <c r="B153" s="131">
        <v>6210.0245626200003</v>
      </c>
      <c r="C153" s="131">
        <v>2342.9872186699995</v>
      </c>
      <c r="D153" s="131">
        <v>9.3122229300000008</v>
      </c>
      <c r="E153" s="131">
        <v>1440.5559880200001</v>
      </c>
      <c r="F153" s="131">
        <v>127.02842506</v>
      </c>
      <c r="G153" s="131">
        <v>29.745215770000001</v>
      </c>
      <c r="H153" s="131">
        <v>155.18480252000001</v>
      </c>
      <c r="I153" s="131">
        <v>1053.1867527300001</v>
      </c>
      <c r="J153" s="131">
        <v>104.98112258</v>
      </c>
      <c r="K153" s="131">
        <v>8.3155962400000014</v>
      </c>
      <c r="L153" s="131">
        <v>143.68674191000002</v>
      </c>
      <c r="M153" s="131">
        <v>3.823588E-2</v>
      </c>
      <c r="N153" s="131">
        <v>52.206164939999994</v>
      </c>
      <c r="O153" s="131">
        <v>151.49267391000001</v>
      </c>
      <c r="P153" s="131">
        <v>38.218621510000006</v>
      </c>
      <c r="Q153" s="131">
        <v>17.7299197</v>
      </c>
      <c r="R153" s="131">
        <v>514.58309967000002</v>
      </c>
      <c r="S153" s="131">
        <v>0.53252737999999999</v>
      </c>
      <c r="T153" s="131">
        <v>20.239233199999997</v>
      </c>
      <c r="U153" s="131"/>
      <c r="V153" s="131"/>
    </row>
    <row r="154" spans="1:22" hidden="1" outlineLevel="1">
      <c r="A154" s="9">
        <v>44896</v>
      </c>
      <c r="B154" s="131">
        <v>6551.973054080001</v>
      </c>
      <c r="C154" s="131">
        <v>2232.56515016</v>
      </c>
      <c r="D154" s="131">
        <v>11.427379999999999</v>
      </c>
      <c r="E154" s="131">
        <v>1544.8897828500003</v>
      </c>
      <c r="F154" s="131">
        <v>172.01749826000002</v>
      </c>
      <c r="G154" s="131">
        <v>40.335227500000002</v>
      </c>
      <c r="H154" s="131">
        <v>305.21463939999995</v>
      </c>
      <c r="I154" s="131">
        <v>1082.1685520799999</v>
      </c>
      <c r="J154" s="131">
        <v>114.56363874000002</v>
      </c>
      <c r="K154" s="131">
        <v>7.3839575699999997</v>
      </c>
      <c r="L154" s="131">
        <v>105.69401406</v>
      </c>
      <c r="M154" s="131">
        <v>1.5452210000000001E-2</v>
      </c>
      <c r="N154" s="131">
        <v>55.423257819999996</v>
      </c>
      <c r="O154" s="131">
        <v>182.80104452999998</v>
      </c>
      <c r="P154" s="131">
        <v>41.628524890000008</v>
      </c>
      <c r="Q154" s="131">
        <v>14.839339539999999</v>
      </c>
      <c r="R154" s="131">
        <v>619.34936761999995</v>
      </c>
      <c r="S154" s="131">
        <v>3.3037520100000002</v>
      </c>
      <c r="T154" s="131">
        <v>18.352474839999999</v>
      </c>
      <c r="U154" s="131"/>
      <c r="V154" s="131"/>
    </row>
    <row r="155" spans="1:22" hidden="1" outlineLevel="1">
      <c r="A155" s="9">
        <v>44927</v>
      </c>
      <c r="B155" s="131">
        <v>6600.4291377600002</v>
      </c>
      <c r="C155" s="131">
        <v>2442.3067932800004</v>
      </c>
      <c r="D155" s="131">
        <v>12.909674040000001</v>
      </c>
      <c r="E155" s="131">
        <v>1460.6065928600001</v>
      </c>
      <c r="F155" s="131">
        <v>164.74623285999999</v>
      </c>
      <c r="G155" s="131">
        <v>35.071378320000008</v>
      </c>
      <c r="H155" s="131">
        <v>218.11390021</v>
      </c>
      <c r="I155" s="131">
        <v>1203.03755404</v>
      </c>
      <c r="J155" s="131">
        <v>104.25796268000002</v>
      </c>
      <c r="K155" s="131">
        <v>6.8292205599999996</v>
      </c>
      <c r="L155" s="131">
        <v>111.53888658</v>
      </c>
      <c r="M155" s="131">
        <v>1.6973519999999999E-2</v>
      </c>
      <c r="N155" s="131">
        <v>52.841978630000007</v>
      </c>
      <c r="O155" s="131">
        <v>181.33483893999997</v>
      </c>
      <c r="P155" s="131">
        <v>40.770282299999998</v>
      </c>
      <c r="Q155" s="131">
        <v>15.419250020000002</v>
      </c>
      <c r="R155" s="131">
        <v>530.74280642999986</v>
      </c>
      <c r="S155" s="131">
        <v>3.4987442300000002</v>
      </c>
      <c r="T155" s="131">
        <v>16.386068259999998</v>
      </c>
      <c r="U155" s="131"/>
      <c r="V155" s="131"/>
    </row>
    <row r="156" spans="1:22" hidden="1" outlineLevel="1">
      <c r="A156" s="9">
        <v>44958</v>
      </c>
      <c r="B156" s="131">
        <v>7293.9338908</v>
      </c>
      <c r="C156" s="131">
        <v>2745.13846156</v>
      </c>
      <c r="D156" s="131">
        <v>9.0251648400000004</v>
      </c>
      <c r="E156" s="131">
        <v>1631.70839019</v>
      </c>
      <c r="F156" s="131">
        <v>219.81663454</v>
      </c>
      <c r="G156" s="131">
        <v>28.245373839999999</v>
      </c>
      <c r="H156" s="131">
        <v>169.22166084</v>
      </c>
      <c r="I156" s="131">
        <v>1258.3099897400002</v>
      </c>
      <c r="J156" s="131">
        <v>97.074934210000009</v>
      </c>
      <c r="K156" s="131">
        <v>5.1666321200000001</v>
      </c>
      <c r="L156" s="131">
        <v>95.351281769999986</v>
      </c>
      <c r="M156" s="131">
        <v>1.742805E-2</v>
      </c>
      <c r="N156" s="131">
        <v>56.716955759999998</v>
      </c>
      <c r="O156" s="131">
        <v>229.10432288999999</v>
      </c>
      <c r="P156" s="131">
        <v>39.450091059999998</v>
      </c>
      <c r="Q156" s="131">
        <v>15.469615749999999</v>
      </c>
      <c r="R156" s="131">
        <v>673.01854702999992</v>
      </c>
      <c r="S156" s="131">
        <v>3.6553225500000002</v>
      </c>
      <c r="T156" s="131">
        <v>17.44308406</v>
      </c>
      <c r="U156" s="131"/>
      <c r="V156" s="131"/>
    </row>
    <row r="157" spans="1:22" hidden="1" outlineLevel="1">
      <c r="A157" s="9">
        <v>44986</v>
      </c>
      <c r="B157" s="131">
        <v>7912.9068247800014</v>
      </c>
      <c r="C157" s="131">
        <v>3245.8995394600006</v>
      </c>
      <c r="D157" s="131">
        <v>15.977201050000001</v>
      </c>
      <c r="E157" s="131">
        <v>1730.98620953</v>
      </c>
      <c r="F157" s="131">
        <v>220.64420154999999</v>
      </c>
      <c r="G157" s="131">
        <v>23.188450400000001</v>
      </c>
      <c r="H157" s="131">
        <v>170.98013492999999</v>
      </c>
      <c r="I157" s="131">
        <v>1233.4407046199999</v>
      </c>
      <c r="J157" s="131">
        <v>77.368145929999997</v>
      </c>
      <c r="K157" s="131">
        <v>4.8829979000000003</v>
      </c>
      <c r="L157" s="131">
        <v>84.312940030000007</v>
      </c>
      <c r="M157" s="131">
        <v>1.2502969999999999E-2</v>
      </c>
      <c r="N157" s="131">
        <v>57.627685990000003</v>
      </c>
      <c r="O157" s="131">
        <v>336.04539158</v>
      </c>
      <c r="P157" s="131">
        <v>41.863278260000001</v>
      </c>
      <c r="Q157" s="131">
        <v>19.349577430000004</v>
      </c>
      <c r="R157" s="131">
        <v>631.59910654999999</v>
      </c>
      <c r="S157" s="131">
        <v>4.3192959800000006</v>
      </c>
      <c r="T157" s="131">
        <v>14.409460620000001</v>
      </c>
      <c r="U157" s="131"/>
      <c r="V157" s="131"/>
    </row>
    <row r="158" spans="1:22" hidden="1" outlineLevel="1">
      <c r="A158" s="9">
        <v>45017</v>
      </c>
      <c r="B158" s="131">
        <v>8242.7038922800002</v>
      </c>
      <c r="C158" s="131">
        <v>3294.0564692799999</v>
      </c>
      <c r="D158" s="131">
        <v>17.9564032</v>
      </c>
      <c r="E158" s="131">
        <v>1735.9600770900001</v>
      </c>
      <c r="F158" s="131">
        <v>237.89148148999999</v>
      </c>
      <c r="G158" s="131">
        <v>26.86679444</v>
      </c>
      <c r="H158" s="131">
        <v>144.40628438999997</v>
      </c>
      <c r="I158" s="131">
        <v>1556.3516445099999</v>
      </c>
      <c r="J158" s="131">
        <v>74.797560759999996</v>
      </c>
      <c r="K158" s="131">
        <v>4.9916818899999997</v>
      </c>
      <c r="L158" s="131">
        <v>86.389452109999993</v>
      </c>
      <c r="M158" s="131">
        <v>1.680779E-2</v>
      </c>
      <c r="N158" s="131">
        <v>64.430807250000001</v>
      </c>
      <c r="O158" s="131">
        <v>306.47460824999996</v>
      </c>
      <c r="P158" s="131">
        <v>39.536281819999992</v>
      </c>
      <c r="Q158" s="131">
        <v>19.932454030000002</v>
      </c>
      <c r="R158" s="131">
        <v>614.48170530999994</v>
      </c>
      <c r="S158" s="131">
        <v>3.7572663299999998</v>
      </c>
      <c r="T158" s="131">
        <v>14.40611234</v>
      </c>
      <c r="U158" s="131"/>
      <c r="V158" s="131"/>
    </row>
    <row r="159" spans="1:22" hidden="1" outlineLevel="1">
      <c r="A159" s="9">
        <v>45047</v>
      </c>
      <c r="B159" s="131">
        <v>8879.3486336300011</v>
      </c>
      <c r="C159" s="131">
        <v>3532.5560228700001</v>
      </c>
      <c r="D159" s="131">
        <v>19.79386568</v>
      </c>
      <c r="E159" s="131">
        <v>1702.03323413</v>
      </c>
      <c r="F159" s="131">
        <v>198.09168983000001</v>
      </c>
      <c r="G159" s="131">
        <v>36.058105009999998</v>
      </c>
      <c r="H159" s="131">
        <v>155.13675755</v>
      </c>
      <c r="I159" s="131">
        <v>1811.62865033</v>
      </c>
      <c r="J159" s="131">
        <v>95.16595851999999</v>
      </c>
      <c r="K159" s="131">
        <v>5.80866375</v>
      </c>
      <c r="L159" s="131">
        <v>89.999011380000013</v>
      </c>
      <c r="M159" s="131">
        <v>2.0215029999999998E-2</v>
      </c>
      <c r="N159" s="131">
        <v>64.022748440000001</v>
      </c>
      <c r="O159" s="131">
        <v>453.74595257000004</v>
      </c>
      <c r="P159" s="131">
        <v>44.378572939999998</v>
      </c>
      <c r="Q159" s="131">
        <v>20.762536269999998</v>
      </c>
      <c r="R159" s="131">
        <v>628.43753834999995</v>
      </c>
      <c r="S159" s="131">
        <v>3.8699738700000004</v>
      </c>
      <c r="T159" s="131">
        <v>17.839137109999999</v>
      </c>
      <c r="U159" s="131"/>
      <c r="V159" s="131"/>
    </row>
    <row r="160" spans="1:22" hidden="1" outlineLevel="1">
      <c r="A160" s="9">
        <v>45078</v>
      </c>
      <c r="B160" s="131">
        <v>8700.5339688599997</v>
      </c>
      <c r="C160" s="131">
        <v>3611.7125485399997</v>
      </c>
      <c r="D160" s="131">
        <v>21.179249989999999</v>
      </c>
      <c r="E160" s="131">
        <v>1936.2408619999997</v>
      </c>
      <c r="F160" s="131">
        <v>165.45485094999998</v>
      </c>
      <c r="G160" s="131">
        <v>36.535279190000004</v>
      </c>
      <c r="H160" s="131">
        <v>144.98862496999999</v>
      </c>
      <c r="I160" s="131">
        <v>1337.13200332</v>
      </c>
      <c r="J160" s="131">
        <v>82.919899649999991</v>
      </c>
      <c r="K160" s="131">
        <v>6.4498852900000001</v>
      </c>
      <c r="L160" s="131">
        <v>93.214321639999994</v>
      </c>
      <c r="M160" s="131">
        <v>2.093004E-2</v>
      </c>
      <c r="N160" s="131">
        <v>75.274901220000004</v>
      </c>
      <c r="O160" s="131">
        <v>517.10037275000002</v>
      </c>
      <c r="P160" s="131">
        <v>42.605907739999999</v>
      </c>
      <c r="Q160" s="131">
        <v>19.314505220000001</v>
      </c>
      <c r="R160" s="131">
        <v>587.14827877000005</v>
      </c>
      <c r="S160" s="131">
        <v>3.8975084299999998</v>
      </c>
      <c r="T160" s="131">
        <v>19.344039149999997</v>
      </c>
      <c r="U160" s="131"/>
      <c r="V160" s="131"/>
    </row>
    <row r="161" spans="1:22" hidden="1" outlineLevel="1">
      <c r="A161" s="9">
        <v>45108</v>
      </c>
      <c r="B161" s="131">
        <v>8647.8639146400019</v>
      </c>
      <c r="C161" s="131">
        <v>3701.3275029400002</v>
      </c>
      <c r="D161" s="131">
        <v>21.565762830000001</v>
      </c>
      <c r="E161" s="131">
        <v>2005.3851146299999</v>
      </c>
      <c r="F161" s="131">
        <v>163.82874637</v>
      </c>
      <c r="G161" s="131">
        <v>40.44226673</v>
      </c>
      <c r="H161" s="131">
        <v>160.39386985000002</v>
      </c>
      <c r="I161" s="131">
        <v>1124.4474464</v>
      </c>
      <c r="J161" s="131">
        <v>83.919910430000002</v>
      </c>
      <c r="K161" s="131">
        <v>8.2711650699999986</v>
      </c>
      <c r="L161" s="131">
        <v>96.187412339999995</v>
      </c>
      <c r="M161" s="131">
        <v>1.296371E-2</v>
      </c>
      <c r="N161" s="131">
        <v>81.527087629999997</v>
      </c>
      <c r="O161" s="131">
        <v>476.83708121000001</v>
      </c>
      <c r="P161" s="131">
        <v>50.625070190000002</v>
      </c>
      <c r="Q161" s="131">
        <v>19.14473808</v>
      </c>
      <c r="R161" s="131">
        <v>590.81938037999998</v>
      </c>
      <c r="S161" s="131">
        <v>4.28923422</v>
      </c>
      <c r="T161" s="131">
        <v>18.83916163</v>
      </c>
      <c r="U161" s="131"/>
      <c r="V161" s="131"/>
    </row>
    <row r="162" spans="1:22" hidden="1" outlineLevel="1">
      <c r="A162" s="9">
        <v>45139</v>
      </c>
      <c r="B162" s="131">
        <v>8760.850483279999</v>
      </c>
      <c r="C162" s="131">
        <v>3668.5315350999999</v>
      </c>
      <c r="D162" s="131">
        <v>24.45381377</v>
      </c>
      <c r="E162" s="131">
        <v>2099.0781977900001</v>
      </c>
      <c r="F162" s="131">
        <v>165.14878742000002</v>
      </c>
      <c r="G162" s="131">
        <v>43.759774849999999</v>
      </c>
      <c r="H162" s="131">
        <v>196.53075311999999</v>
      </c>
      <c r="I162" s="131">
        <v>1037.11019085</v>
      </c>
      <c r="J162" s="131">
        <v>81.116912079999992</v>
      </c>
      <c r="K162" s="131">
        <v>7.9309330600000001</v>
      </c>
      <c r="L162" s="131">
        <v>100.10029394999999</v>
      </c>
      <c r="M162" s="131">
        <v>1.7654720000000002E-2</v>
      </c>
      <c r="N162" s="131">
        <v>79.243145990000002</v>
      </c>
      <c r="O162" s="131">
        <v>559.06832747999999</v>
      </c>
      <c r="P162" s="131">
        <v>55.427713540000006</v>
      </c>
      <c r="Q162" s="131">
        <v>19.347739579999999</v>
      </c>
      <c r="R162" s="131">
        <v>602.29868601999999</v>
      </c>
      <c r="S162" s="131">
        <v>3.8923996800000005</v>
      </c>
      <c r="T162" s="131">
        <v>17.79362428</v>
      </c>
      <c r="U162" s="131"/>
      <c r="V162" s="131"/>
    </row>
    <row r="163" spans="1:22" hidden="1" outlineLevel="1">
      <c r="A163" s="9">
        <v>45170</v>
      </c>
      <c r="B163" s="131">
        <v>8759.9345821499992</v>
      </c>
      <c r="C163" s="131">
        <v>3524.3367546300001</v>
      </c>
      <c r="D163" s="131">
        <v>23.878949179999999</v>
      </c>
      <c r="E163" s="131">
        <v>2285.6630058599994</v>
      </c>
      <c r="F163" s="131">
        <v>174.90189083999999</v>
      </c>
      <c r="G163" s="131">
        <v>41.004926589999997</v>
      </c>
      <c r="H163" s="131">
        <v>186.00854527999999</v>
      </c>
      <c r="I163" s="131">
        <v>1003.02421759</v>
      </c>
      <c r="J163" s="131">
        <v>76.537959870000009</v>
      </c>
      <c r="K163" s="131">
        <v>8.23934693</v>
      </c>
      <c r="L163" s="131">
        <v>108.10667430000001</v>
      </c>
      <c r="M163" s="131">
        <v>1.2746869999999999E-2</v>
      </c>
      <c r="N163" s="131">
        <v>74.386205619999998</v>
      </c>
      <c r="O163" s="131">
        <v>528.08085259999996</v>
      </c>
      <c r="P163" s="131">
        <v>58.157540310000002</v>
      </c>
      <c r="Q163" s="131">
        <v>19.30919746</v>
      </c>
      <c r="R163" s="131">
        <v>620.18604389000006</v>
      </c>
      <c r="S163" s="131">
        <v>4.1697453700000002</v>
      </c>
      <c r="T163" s="131">
        <v>23.92997896</v>
      </c>
      <c r="U163" s="131"/>
      <c r="V163" s="131"/>
    </row>
    <row r="164" spans="1:22" hidden="1" outlineLevel="1">
      <c r="A164" s="9">
        <v>45200</v>
      </c>
      <c r="B164" s="131">
        <v>8491.5848264300002</v>
      </c>
      <c r="C164" s="131">
        <v>3504.4858126899999</v>
      </c>
      <c r="D164" s="131">
        <v>30.899814769999995</v>
      </c>
      <c r="E164" s="131">
        <v>2174.93800328</v>
      </c>
      <c r="F164" s="131">
        <v>186.92112245999999</v>
      </c>
      <c r="G164" s="131">
        <v>44.712189839999994</v>
      </c>
      <c r="H164" s="131">
        <v>215.14883562000003</v>
      </c>
      <c r="I164" s="131">
        <v>866.42120972999999</v>
      </c>
      <c r="J164" s="131">
        <v>85.933522929999995</v>
      </c>
      <c r="K164" s="131">
        <v>9.9721218199999999</v>
      </c>
      <c r="L164" s="131">
        <v>114.62163167999999</v>
      </c>
      <c r="M164" s="131">
        <v>9.9207900000000005E-3</v>
      </c>
      <c r="N164" s="131">
        <v>78.530606840000004</v>
      </c>
      <c r="O164" s="131">
        <v>438.57964347999996</v>
      </c>
      <c r="P164" s="131">
        <v>63.032330280000004</v>
      </c>
      <c r="Q164" s="131">
        <v>19.836583470000001</v>
      </c>
      <c r="R164" s="131">
        <v>632.58832246999998</v>
      </c>
      <c r="S164" s="131">
        <v>4.4543786299999999</v>
      </c>
      <c r="T164" s="131">
        <v>20.498775649999999</v>
      </c>
      <c r="U164" s="131"/>
      <c r="V164" s="131"/>
    </row>
    <row r="165" spans="1:22">
      <c r="A165" s="9">
        <v>45231</v>
      </c>
      <c r="B165" s="131">
        <v>9399.1946317099973</v>
      </c>
      <c r="C165" s="131">
        <v>3497.5503263400001</v>
      </c>
      <c r="D165" s="131">
        <v>31.334426749999999</v>
      </c>
      <c r="E165" s="131">
        <v>2627.9900739299997</v>
      </c>
      <c r="F165" s="131">
        <v>175.96975577000003</v>
      </c>
      <c r="G165" s="131">
        <v>40.603267099999997</v>
      </c>
      <c r="H165" s="131">
        <v>208.96923065000001</v>
      </c>
      <c r="I165" s="131">
        <v>1143.4758822700001</v>
      </c>
      <c r="J165" s="131">
        <v>150.97800831000001</v>
      </c>
      <c r="K165" s="131">
        <v>9.82735716</v>
      </c>
      <c r="L165" s="131">
        <v>128.34080935</v>
      </c>
      <c r="M165" s="131">
        <v>6.833568000000001E-2</v>
      </c>
      <c r="N165" s="131">
        <v>79.517506560000001</v>
      </c>
      <c r="O165" s="131">
        <v>417.77952980000003</v>
      </c>
      <c r="P165" s="131">
        <v>69.470188150000013</v>
      </c>
      <c r="Q165" s="131">
        <v>20.459687070000001</v>
      </c>
      <c r="R165" s="131">
        <v>771.29463447000001</v>
      </c>
      <c r="S165" s="131">
        <v>0.29771965</v>
      </c>
      <c r="T165" s="131">
        <v>25.267892700000001</v>
      </c>
      <c r="U165" s="131"/>
      <c r="V165" s="131"/>
    </row>
    <row r="166" spans="1:22">
      <c r="A166" s="9">
        <v>45261</v>
      </c>
      <c r="B166" s="131">
        <v>10080.483583949999</v>
      </c>
      <c r="C166" s="131">
        <v>3400.9205246000001</v>
      </c>
      <c r="D166" s="131">
        <v>29.07925796</v>
      </c>
      <c r="E166" s="131">
        <v>2962.9641450299996</v>
      </c>
      <c r="F166" s="131">
        <v>258.60961907999996</v>
      </c>
      <c r="G166" s="131">
        <v>49.89162528</v>
      </c>
      <c r="H166" s="131">
        <v>478.47132412999991</v>
      </c>
      <c r="I166" s="131">
        <v>1172.1870745400001</v>
      </c>
      <c r="J166" s="131">
        <v>317.92546434000002</v>
      </c>
      <c r="K166" s="131">
        <v>9.9907815700000011</v>
      </c>
      <c r="L166" s="131">
        <v>127.31408666</v>
      </c>
      <c r="M166" s="131">
        <v>3.4315079999999998E-2</v>
      </c>
      <c r="N166" s="131">
        <v>81.081629980000002</v>
      </c>
      <c r="O166" s="131">
        <v>394.40864781000005</v>
      </c>
      <c r="P166" s="131">
        <v>82.290832450000011</v>
      </c>
      <c r="Q166" s="131">
        <v>20.167718449999999</v>
      </c>
      <c r="R166" s="131">
        <v>670.21138369000005</v>
      </c>
      <c r="S166" s="131">
        <v>0.27133073000000002</v>
      </c>
      <c r="T166" s="131">
        <v>24.663822569999997</v>
      </c>
      <c r="U166" s="131"/>
      <c r="V166" s="131"/>
    </row>
    <row r="167" spans="1:22">
      <c r="A167" s="9">
        <v>45292</v>
      </c>
      <c r="B167" s="131">
        <v>9426.567711149999</v>
      </c>
      <c r="C167" s="131">
        <v>3699.9000237199998</v>
      </c>
      <c r="D167" s="131">
        <v>32.336777539999993</v>
      </c>
      <c r="E167" s="131">
        <v>2597.908719</v>
      </c>
      <c r="F167" s="131">
        <v>237.83048432000004</v>
      </c>
      <c r="G167" s="131">
        <v>44.251429250000001</v>
      </c>
      <c r="H167" s="131">
        <v>352.68560787999996</v>
      </c>
      <c r="I167" s="131">
        <v>978.74248167999986</v>
      </c>
      <c r="J167" s="131">
        <v>300.86999499000001</v>
      </c>
      <c r="K167" s="131">
        <v>9.7405857600000019</v>
      </c>
      <c r="L167" s="131">
        <v>121.20747609</v>
      </c>
      <c r="M167" s="131">
        <v>4.317037E-2</v>
      </c>
      <c r="N167" s="131">
        <v>78.54014604000001</v>
      </c>
      <c r="O167" s="131">
        <v>309.26413788000002</v>
      </c>
      <c r="P167" s="131">
        <v>74.430137999999999</v>
      </c>
      <c r="Q167" s="131">
        <v>17.319731599999997</v>
      </c>
      <c r="R167" s="131">
        <v>547.67442504999997</v>
      </c>
      <c r="S167" s="131">
        <v>0.35307891999999996</v>
      </c>
      <c r="T167" s="131">
        <v>23.469303060000001</v>
      </c>
      <c r="U167" s="131"/>
      <c r="V167" s="131"/>
    </row>
    <row r="168" spans="1:22">
      <c r="A168" s="9">
        <v>45323</v>
      </c>
      <c r="B168" s="131">
        <v>10767.077686960001</v>
      </c>
      <c r="C168" s="131">
        <v>4050.1172569800001</v>
      </c>
      <c r="D168" s="131">
        <v>31.050368779999999</v>
      </c>
      <c r="E168" s="131">
        <v>2889.6129546399998</v>
      </c>
      <c r="F168" s="131">
        <v>243.29766420000001</v>
      </c>
      <c r="G168" s="131">
        <v>37.306867350000005</v>
      </c>
      <c r="H168" s="131">
        <v>279.19944535999997</v>
      </c>
      <c r="I168" s="131">
        <v>1447.2764699499999</v>
      </c>
      <c r="J168" s="131">
        <v>297.94505143000003</v>
      </c>
      <c r="K168" s="131">
        <v>8.1205507399999988</v>
      </c>
      <c r="L168" s="131">
        <v>122.30035519</v>
      </c>
      <c r="M168" s="131">
        <v>2.730662E-2</v>
      </c>
      <c r="N168" s="131">
        <v>95.146891589999996</v>
      </c>
      <c r="O168" s="131">
        <v>427.89902190999999</v>
      </c>
      <c r="P168" s="131">
        <v>69.365558459999988</v>
      </c>
      <c r="Q168" s="131">
        <v>17.207969290000001</v>
      </c>
      <c r="R168" s="131">
        <v>728.44697543999996</v>
      </c>
      <c r="S168" s="131">
        <v>0.31551982000000001</v>
      </c>
      <c r="T168" s="131">
        <v>22.441459210000001</v>
      </c>
      <c r="U168" s="131"/>
      <c r="V168" s="131"/>
    </row>
    <row r="169" spans="1:22">
      <c r="A169" s="9">
        <v>45352</v>
      </c>
      <c r="B169" s="131">
        <v>11193.0861793</v>
      </c>
      <c r="C169" s="131">
        <v>4404.6143429399999</v>
      </c>
      <c r="D169" s="131">
        <v>25.81094058</v>
      </c>
      <c r="E169" s="131">
        <v>2940.51670689</v>
      </c>
      <c r="F169" s="131">
        <v>258.61620484999997</v>
      </c>
      <c r="G169" s="131">
        <v>38.419176530000001</v>
      </c>
      <c r="H169" s="131">
        <v>298.06571603999993</v>
      </c>
      <c r="I169" s="131">
        <v>1513.2901920199999</v>
      </c>
      <c r="J169" s="131">
        <v>258.54386433000002</v>
      </c>
      <c r="K169" s="131">
        <v>10.5741551</v>
      </c>
      <c r="L169" s="131">
        <v>131.59852100000001</v>
      </c>
      <c r="M169" s="131">
        <v>7.273665E-2</v>
      </c>
      <c r="N169" s="131">
        <v>85.315139339999988</v>
      </c>
      <c r="O169" s="131">
        <v>400.49752025000004</v>
      </c>
      <c r="P169" s="131">
        <v>70.660905020000001</v>
      </c>
      <c r="Q169" s="131">
        <v>19.808123009999999</v>
      </c>
      <c r="R169" s="131">
        <v>723.13792907000004</v>
      </c>
      <c r="S169" s="131">
        <v>0.25802293999999998</v>
      </c>
      <c r="T169" s="131">
        <v>13.285982739999998</v>
      </c>
      <c r="U169" s="131"/>
      <c r="V169" s="131"/>
    </row>
    <row r="170" spans="1:22">
      <c r="A170" s="9">
        <v>45383</v>
      </c>
      <c r="B170" s="131">
        <v>11942.387916680002</v>
      </c>
      <c r="C170" s="131">
        <v>4916.6395696199997</v>
      </c>
      <c r="D170" s="131">
        <v>30.305124430000003</v>
      </c>
      <c r="E170" s="131">
        <v>2845.04319794</v>
      </c>
      <c r="F170" s="131">
        <v>270.01022762000002</v>
      </c>
      <c r="G170" s="131">
        <v>50.091696760000005</v>
      </c>
      <c r="H170" s="131">
        <v>197.07339889000005</v>
      </c>
      <c r="I170" s="131">
        <v>2146.4895609800001</v>
      </c>
      <c r="J170" s="131">
        <v>177.75802500999998</v>
      </c>
      <c r="K170" s="131">
        <v>9.1813676500000003</v>
      </c>
      <c r="L170" s="131">
        <v>136.37557964999999</v>
      </c>
      <c r="M170" s="131">
        <v>3.2724630000000005E-2</v>
      </c>
      <c r="N170" s="131">
        <v>85.444689679999996</v>
      </c>
      <c r="O170" s="131">
        <v>281.60368440999997</v>
      </c>
      <c r="P170" s="131">
        <v>65.540149080000006</v>
      </c>
      <c r="Q170" s="131">
        <v>17.665897470000001</v>
      </c>
      <c r="R170" s="131">
        <v>694.23515912999994</v>
      </c>
      <c r="S170" s="131">
        <v>5.42389645</v>
      </c>
      <c r="T170" s="131">
        <v>13.473967280000002</v>
      </c>
      <c r="U170" s="131"/>
      <c r="V170" s="131"/>
    </row>
    <row r="171" spans="1:22">
      <c r="A171" s="9">
        <v>45413</v>
      </c>
      <c r="B171" s="131">
        <v>12049.303508149998</v>
      </c>
      <c r="C171" s="131">
        <v>5307.4707316599997</v>
      </c>
      <c r="D171" s="131">
        <v>23.338776419999999</v>
      </c>
      <c r="E171" s="131">
        <v>2839.5804732200004</v>
      </c>
      <c r="F171" s="131">
        <v>217.28220900999997</v>
      </c>
      <c r="G171" s="131">
        <v>54.390218699999998</v>
      </c>
      <c r="H171" s="131">
        <v>188.19095367</v>
      </c>
      <c r="I171" s="131">
        <v>1604.5254767599997</v>
      </c>
      <c r="J171" s="131">
        <v>209.99098748</v>
      </c>
      <c r="K171" s="131">
        <v>9.7350101000000002</v>
      </c>
      <c r="L171" s="131">
        <v>130.68447386</v>
      </c>
      <c r="M171" s="131">
        <v>3.5974449999999998E-2</v>
      </c>
      <c r="N171" s="131">
        <v>79.825848709999988</v>
      </c>
      <c r="O171" s="131">
        <v>564.16032242999995</v>
      </c>
      <c r="P171" s="131">
        <v>60.270325010000001</v>
      </c>
      <c r="Q171" s="131">
        <v>19.351776530000002</v>
      </c>
      <c r="R171" s="131">
        <v>720.77306536999993</v>
      </c>
      <c r="S171" s="131">
        <v>6.4509555700000005</v>
      </c>
      <c r="T171" s="131">
        <v>13.245929200000001</v>
      </c>
      <c r="U171" s="131"/>
      <c r="V171" s="131"/>
    </row>
    <row r="172" spans="1:22">
      <c r="A172" s="9">
        <v>45444</v>
      </c>
      <c r="B172" s="131">
        <v>12037.152114800003</v>
      </c>
      <c r="C172" s="131">
        <v>5284.5736658400001</v>
      </c>
      <c r="D172" s="131">
        <v>25.736371899999998</v>
      </c>
      <c r="E172" s="131">
        <v>3271.9353135499996</v>
      </c>
      <c r="F172" s="131">
        <v>229.49059843999999</v>
      </c>
      <c r="G172" s="131">
        <v>71.481346610000003</v>
      </c>
      <c r="H172" s="131">
        <v>304.30939673</v>
      </c>
      <c r="I172" s="131">
        <v>1070.1909137399998</v>
      </c>
      <c r="J172" s="131">
        <v>167.79351165000003</v>
      </c>
      <c r="K172" s="131">
        <v>10.38554427</v>
      </c>
      <c r="L172" s="131">
        <v>142.48014436</v>
      </c>
      <c r="M172" s="131">
        <v>4.0916099999999997E-2</v>
      </c>
      <c r="N172" s="131">
        <v>92.240866920000002</v>
      </c>
      <c r="O172" s="131">
        <v>573.85178030999987</v>
      </c>
      <c r="P172" s="131">
        <v>62.632922600000001</v>
      </c>
      <c r="Q172" s="131">
        <v>22.54796614</v>
      </c>
      <c r="R172" s="131">
        <v>688.22899538000001</v>
      </c>
      <c r="S172" s="131">
        <v>6.50482709</v>
      </c>
      <c r="T172" s="131">
        <v>12.72703317</v>
      </c>
      <c r="U172" s="131"/>
      <c r="V172" s="131"/>
    </row>
    <row r="173" spans="1:22">
      <c r="A173" s="9">
        <v>45474</v>
      </c>
      <c r="B173" s="131">
        <v>12399.899668529999</v>
      </c>
      <c r="C173" s="131">
        <v>5504.7164448400008</v>
      </c>
      <c r="D173" s="131">
        <v>28.194574149999998</v>
      </c>
      <c r="E173" s="131">
        <v>3367.4016732</v>
      </c>
      <c r="F173" s="131">
        <v>190.98121209999999</v>
      </c>
      <c r="G173" s="131">
        <v>60.272712470000009</v>
      </c>
      <c r="H173" s="131">
        <v>289.59527072999998</v>
      </c>
      <c r="I173" s="131">
        <v>1154.2184550900001</v>
      </c>
      <c r="J173" s="131">
        <v>145.50166281</v>
      </c>
      <c r="K173" s="131">
        <v>9.574709669999999</v>
      </c>
      <c r="L173" s="131">
        <v>156.6380666</v>
      </c>
      <c r="M173" s="131">
        <v>2.7581190000000002E-2</v>
      </c>
      <c r="N173" s="131">
        <v>151.00974810999998</v>
      </c>
      <c r="O173" s="131">
        <v>588.28593623000006</v>
      </c>
      <c r="P173" s="131">
        <v>68.85802176</v>
      </c>
      <c r="Q173" s="131">
        <v>21.37084093</v>
      </c>
      <c r="R173" s="131">
        <v>639.98373745999993</v>
      </c>
      <c r="S173" s="131">
        <v>6.3651574699999998</v>
      </c>
      <c r="T173" s="131">
        <v>16.903863720000004</v>
      </c>
      <c r="U173" s="131"/>
      <c r="V173" s="131"/>
    </row>
    <row r="174" spans="1:22">
      <c r="A174" s="9">
        <v>45505</v>
      </c>
      <c r="B174" s="131">
        <v>12602.86943192</v>
      </c>
      <c r="C174" s="131">
        <v>5398.0259344000006</v>
      </c>
      <c r="D174" s="131">
        <v>29.231674480000002</v>
      </c>
      <c r="E174" s="131">
        <v>3561.1483235999999</v>
      </c>
      <c r="F174" s="131">
        <v>190.18089508</v>
      </c>
      <c r="G174" s="131">
        <v>37.162826330000001</v>
      </c>
      <c r="H174" s="131">
        <v>251.02679499999999</v>
      </c>
      <c r="I174" s="131">
        <v>1094.4639410099999</v>
      </c>
      <c r="J174" s="131">
        <v>118.45034522999998</v>
      </c>
      <c r="K174" s="131">
        <v>8.7250278899999998</v>
      </c>
      <c r="L174" s="131">
        <v>160.58566967000002</v>
      </c>
      <c r="M174" s="131">
        <v>1.9674940000000002E-2</v>
      </c>
      <c r="N174" s="131">
        <v>170.60083814000001</v>
      </c>
      <c r="O174" s="131">
        <v>813.51282801000013</v>
      </c>
      <c r="P174" s="131">
        <v>67.781690690000005</v>
      </c>
      <c r="Q174" s="131">
        <v>26.957800520000003</v>
      </c>
      <c r="R174" s="131">
        <v>659.49268809</v>
      </c>
      <c r="S174" s="131">
        <v>6.4756077300000001</v>
      </c>
      <c r="T174" s="131">
        <v>9.0268711100000001</v>
      </c>
      <c r="U174" s="131"/>
      <c r="V174" s="131"/>
    </row>
    <row r="175" spans="1:22">
      <c r="A175" s="9">
        <v>45536</v>
      </c>
      <c r="B175" s="131">
        <v>12834.769910110001</v>
      </c>
      <c r="C175" s="131">
        <v>5254.7789518900008</v>
      </c>
      <c r="D175" s="131">
        <v>27.55270243</v>
      </c>
      <c r="E175" s="131">
        <v>3859.5459558599996</v>
      </c>
      <c r="F175" s="131">
        <v>203.51901155000004</v>
      </c>
      <c r="G175" s="131">
        <v>55.126170600000002</v>
      </c>
      <c r="H175" s="131">
        <v>231.48011107999997</v>
      </c>
      <c r="I175" s="131">
        <v>1016.0006849000001</v>
      </c>
      <c r="J175" s="131">
        <v>154.91159355000002</v>
      </c>
      <c r="K175" s="131">
        <v>9.0325441600000005</v>
      </c>
      <c r="L175" s="131">
        <v>167.66504662</v>
      </c>
      <c r="M175" s="131">
        <v>4.6152320000000004E-2</v>
      </c>
      <c r="N175" s="131">
        <v>174.86268462000001</v>
      </c>
      <c r="O175" s="131">
        <v>916.95024471999989</v>
      </c>
      <c r="P175" s="131">
        <v>70.740231480000006</v>
      </c>
      <c r="Q175" s="131">
        <v>30.988631769999998</v>
      </c>
      <c r="R175" s="131">
        <v>646.74441379999996</v>
      </c>
      <c r="S175" s="131">
        <v>6.2053556499999996</v>
      </c>
      <c r="T175" s="131">
        <v>8.6194231099999996</v>
      </c>
      <c r="U175" s="131"/>
      <c r="V175" s="131"/>
    </row>
    <row r="176" spans="1:22">
      <c r="A176" s="9">
        <v>45566</v>
      </c>
      <c r="B176" s="131">
        <v>13480.311083950004</v>
      </c>
      <c r="C176" s="131">
        <v>5597.4480717300003</v>
      </c>
      <c r="D176" s="131">
        <v>30.418889200000002</v>
      </c>
      <c r="E176" s="131">
        <v>4094.4708733000007</v>
      </c>
      <c r="F176" s="131">
        <v>165.27103755000002</v>
      </c>
      <c r="G176" s="131">
        <v>49.42016581</v>
      </c>
      <c r="H176" s="131">
        <v>262.30859733</v>
      </c>
      <c r="I176" s="131">
        <v>1046.3454180800002</v>
      </c>
      <c r="J176" s="131">
        <v>101.83963900000001</v>
      </c>
      <c r="K176" s="131">
        <v>10.094880890000001</v>
      </c>
      <c r="L176" s="131">
        <v>196.39949536</v>
      </c>
      <c r="M176" s="131">
        <v>1.4840900000000001E-2</v>
      </c>
      <c r="N176" s="131">
        <v>191.59910920999999</v>
      </c>
      <c r="O176" s="131">
        <v>987.81102108000016</v>
      </c>
      <c r="P176" s="131">
        <v>56.708556360000003</v>
      </c>
      <c r="Q176" s="131">
        <v>28.630453189999997</v>
      </c>
      <c r="R176" s="131">
        <v>642.83138465000002</v>
      </c>
      <c r="S176" s="131">
        <v>6.0051100000000011</v>
      </c>
      <c r="T176" s="131">
        <v>12.693540310000001</v>
      </c>
      <c r="U176" s="131"/>
      <c r="V176" s="131"/>
    </row>
    <row r="177" spans="1:22">
      <c r="A177" s="9">
        <v>45597</v>
      </c>
      <c r="B177" s="131">
        <v>13295.40312021</v>
      </c>
      <c r="C177" s="131">
        <v>5930.8822312800003</v>
      </c>
      <c r="D177" s="131">
        <v>29.508878960000004</v>
      </c>
      <c r="E177" s="131">
        <v>3700.1909472399998</v>
      </c>
      <c r="F177" s="131">
        <v>214.58313935999999</v>
      </c>
      <c r="G177" s="131">
        <v>61.391048760000004</v>
      </c>
      <c r="H177" s="131">
        <v>273.20446556999997</v>
      </c>
      <c r="I177" s="131">
        <v>1074.6691169999999</v>
      </c>
      <c r="J177" s="131">
        <v>237.68070028</v>
      </c>
      <c r="K177" s="131">
        <v>10.145854949999999</v>
      </c>
      <c r="L177" s="131">
        <v>199.11128081000001</v>
      </c>
      <c r="M177" s="131">
        <v>0.20755304999999999</v>
      </c>
      <c r="N177" s="131">
        <v>189.41733067000001</v>
      </c>
      <c r="O177" s="131">
        <v>571.19055666999998</v>
      </c>
      <c r="P177" s="131">
        <v>62.051898520000002</v>
      </c>
      <c r="Q177" s="131">
        <v>26.705743269999999</v>
      </c>
      <c r="R177" s="131">
        <v>692.21608562000006</v>
      </c>
      <c r="S177" s="131">
        <v>0.1189921</v>
      </c>
      <c r="T177" s="131">
        <v>22.127296100000002</v>
      </c>
      <c r="U177" s="131"/>
      <c r="V177" s="131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270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270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270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270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270</v>
      </c>
      <c r="S44" s="39" t="s">
        <v>270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270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270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270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270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270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270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270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270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270</v>
      </c>
      <c r="P53" s="39">
        <v>12.490399999999999</v>
      </c>
      <c r="Q53" s="39">
        <v>12.496700000000001</v>
      </c>
      <c r="R53" s="39">
        <v>9.8003999999999998</v>
      </c>
      <c r="S53" s="39" t="s">
        <v>270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270</v>
      </c>
      <c r="S54" s="39" t="s">
        <v>270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270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270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270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270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270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270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270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270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270</v>
      </c>
      <c r="S68" s="39" t="s">
        <v>270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270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270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270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270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270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270</v>
      </c>
      <c r="S74" s="39" t="s">
        <v>270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270</v>
      </c>
      <c r="S75" s="39" t="s">
        <v>270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270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270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270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270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270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270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270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270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270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270</v>
      </c>
      <c r="S85" s="39" t="s">
        <v>270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270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270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270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270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270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270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270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270</v>
      </c>
      <c r="S93" s="39" t="s">
        <v>270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270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270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270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270</v>
      </c>
      <c r="S97" s="39" t="s">
        <v>270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270</v>
      </c>
      <c r="S98" s="39" t="s">
        <v>270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270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270</v>
      </c>
      <c r="S100" s="39" t="s">
        <v>270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270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270</v>
      </c>
      <c r="S102" s="39" t="s">
        <v>270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270</v>
      </c>
      <c r="S103" s="39" t="s">
        <v>270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270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270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270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270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270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270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270</v>
      </c>
      <c r="S110" s="39" t="s">
        <v>270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270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270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270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270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270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270</v>
      </c>
      <c r="S116" s="39" t="s">
        <v>270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270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270</v>
      </c>
      <c r="Q119" s="39" t="s">
        <v>270</v>
      </c>
      <c r="R119" s="39" t="s">
        <v>270</v>
      </c>
      <c r="S119" s="39" t="s">
        <v>270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270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270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270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270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270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270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270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270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270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270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270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270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270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270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hidden="1" outlineLevel="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 hidden="1" outlineLevel="1" collapsed="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 hidden="1" outlineLevel="1" collapsed="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 hidden="1" outlineLevel="1" collapsed="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 hidden="1" outlineLevel="1" collapsed="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 hidden="1" outlineLevel="1" collapsed="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270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 hidden="1" outlineLevel="1" collapsed="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270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 hidden="1" outlineLevel="1" collapsed="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 hidden="1" outlineLevel="1" collapsed="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270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 hidden="1" outlineLevel="1" collapsed="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270</v>
      </c>
      <c r="S149" s="39" t="s">
        <v>270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270</v>
      </c>
      <c r="Q150" s="39" t="s">
        <v>270</v>
      </c>
      <c r="R150" s="39" t="s">
        <v>270</v>
      </c>
      <c r="S150" s="39" t="s">
        <v>270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270</v>
      </c>
      <c r="S151" s="39" t="s">
        <v>270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 hidden="1" outlineLevel="1" collapsed="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270</v>
      </c>
      <c r="S152" s="39" t="s">
        <v>270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  <row r="153" spans="1:31" hidden="1" outlineLevel="1" collapsed="1">
      <c r="A153" s="9">
        <v>44866</v>
      </c>
      <c r="B153" s="39">
        <v>17.489999999999998</v>
      </c>
      <c r="C153" s="39">
        <v>17.682700000000001</v>
      </c>
      <c r="D153" s="39">
        <v>17.423100000000002</v>
      </c>
      <c r="E153" s="39">
        <v>17.072399999999998</v>
      </c>
      <c r="F153" s="39">
        <v>18.6204</v>
      </c>
      <c r="G153" s="39">
        <v>0</v>
      </c>
      <c r="H153" s="39">
        <v>17.566400000000002</v>
      </c>
      <c r="I153" s="39">
        <v>17.682700000000001</v>
      </c>
      <c r="J153" s="39">
        <v>17.525600000000001</v>
      </c>
      <c r="K153" s="39">
        <v>17.201499999999999</v>
      </c>
      <c r="L153" s="39">
        <v>18.6204</v>
      </c>
      <c r="M153" s="39">
        <v>0</v>
      </c>
      <c r="N153" s="39">
        <v>5.0073999999999996</v>
      </c>
      <c r="O153" s="39">
        <v>0</v>
      </c>
      <c r="P153" s="39">
        <v>5.0073999999999996</v>
      </c>
      <c r="Q153" s="39">
        <v>5.0073999999999996</v>
      </c>
      <c r="R153" s="39" t="s">
        <v>270</v>
      </c>
      <c r="S153" s="39" t="s">
        <v>270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5.2397999999999998</v>
      </c>
      <c r="AA153" s="39">
        <v>0</v>
      </c>
      <c r="AB153" s="39">
        <v>5.2397999999999998</v>
      </c>
      <c r="AC153" s="39">
        <v>5.2397999999999998</v>
      </c>
      <c r="AD153" s="39">
        <v>0</v>
      </c>
      <c r="AE153" s="39">
        <v>0</v>
      </c>
    </row>
    <row r="154" spans="1:31" hidden="1" outlineLevel="1" collapsed="1">
      <c r="A154" s="9">
        <v>44896</v>
      </c>
      <c r="B154" s="39">
        <v>18.467199999999998</v>
      </c>
      <c r="C154" s="39">
        <v>18.700900000000001</v>
      </c>
      <c r="D154" s="39">
        <v>18.3812</v>
      </c>
      <c r="E154" s="39">
        <v>18.442299999999999</v>
      </c>
      <c r="F154" s="39">
        <v>17.996099999999998</v>
      </c>
      <c r="G154" s="39">
        <v>0</v>
      </c>
      <c r="H154" s="39">
        <v>18.581499999999998</v>
      </c>
      <c r="I154" s="39">
        <v>18.700900000000001</v>
      </c>
      <c r="J154" s="39">
        <v>18.536999999999999</v>
      </c>
      <c r="K154" s="39">
        <v>18.623999999999999</v>
      </c>
      <c r="L154" s="39">
        <v>17.996099999999998</v>
      </c>
      <c r="M154" s="39">
        <v>0</v>
      </c>
      <c r="N154" s="39">
        <v>5.4602000000000004</v>
      </c>
      <c r="O154" s="39">
        <v>0</v>
      </c>
      <c r="P154" s="39">
        <v>5.4602000000000004</v>
      </c>
      <c r="Q154" s="39">
        <v>5.4602000000000004</v>
      </c>
      <c r="R154" s="39" t="s">
        <v>270</v>
      </c>
      <c r="S154" s="39" t="s">
        <v>270</v>
      </c>
      <c r="T154" s="39">
        <v>3.5703999999999998</v>
      </c>
      <c r="U154" s="39">
        <v>0</v>
      </c>
      <c r="V154" s="39">
        <v>3.5703999999999998</v>
      </c>
      <c r="W154" s="39">
        <v>3.5703999999999998</v>
      </c>
      <c r="X154" s="39">
        <v>0</v>
      </c>
      <c r="Y154" s="39">
        <v>0</v>
      </c>
      <c r="Z154" s="39">
        <v>5.5</v>
      </c>
      <c r="AA154" s="39">
        <v>0</v>
      </c>
      <c r="AB154" s="39">
        <v>5.5</v>
      </c>
      <c r="AC154" s="39">
        <v>5.5</v>
      </c>
      <c r="AD154" s="39">
        <v>0</v>
      </c>
      <c r="AE154" s="39">
        <v>0</v>
      </c>
    </row>
    <row r="155" spans="1:31" hidden="1" outlineLevel="1" collapsed="1">
      <c r="A155" s="9">
        <v>44927</v>
      </c>
      <c r="B155" s="39">
        <v>16.6373</v>
      </c>
      <c r="C155" s="39">
        <v>21.6754</v>
      </c>
      <c r="D155" s="39">
        <v>14.741400000000001</v>
      </c>
      <c r="E155" s="39">
        <v>13.832100000000001</v>
      </c>
      <c r="F155" s="39">
        <v>15.4916</v>
      </c>
      <c r="G155" s="39">
        <v>0</v>
      </c>
      <c r="H155" s="39">
        <v>17.744199999999999</v>
      </c>
      <c r="I155" s="39">
        <v>21.6754</v>
      </c>
      <c r="J155" s="39">
        <v>16.032</v>
      </c>
      <c r="K155" s="39">
        <v>16.969000000000001</v>
      </c>
      <c r="L155" s="39">
        <v>15.4916</v>
      </c>
      <c r="M155" s="39">
        <v>0</v>
      </c>
      <c r="N155" s="39">
        <v>6.5450999999999997</v>
      </c>
      <c r="O155" s="39">
        <v>0</v>
      </c>
      <c r="P155" s="39">
        <v>6.5450999999999997</v>
      </c>
      <c r="Q155" s="39">
        <v>6.5450999999999997</v>
      </c>
      <c r="R155" s="39" t="s">
        <v>270</v>
      </c>
      <c r="S155" s="39" t="s">
        <v>270</v>
      </c>
      <c r="T155" s="39">
        <v>6.5450999999999997</v>
      </c>
      <c r="U155" s="39">
        <v>0</v>
      </c>
      <c r="V155" s="39">
        <v>6.5450999999999997</v>
      </c>
      <c r="W155" s="39">
        <v>6.5450999999999997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</row>
    <row r="156" spans="1:31" hidden="1" outlineLevel="1" collapsed="1">
      <c r="A156" s="9">
        <v>44958</v>
      </c>
      <c r="B156" s="39">
        <v>12.9129</v>
      </c>
      <c r="C156" s="39">
        <v>21.453900000000001</v>
      </c>
      <c r="D156" s="39">
        <v>11.1342</v>
      </c>
      <c r="E156" s="39">
        <v>10.419499999999999</v>
      </c>
      <c r="F156" s="39">
        <v>16.977900000000002</v>
      </c>
      <c r="G156" s="39">
        <v>0</v>
      </c>
      <c r="H156" s="39">
        <v>20.536999999999999</v>
      </c>
      <c r="I156" s="39">
        <v>21.453900000000001</v>
      </c>
      <c r="J156" s="39">
        <v>19.890799999999999</v>
      </c>
      <c r="K156" s="39">
        <v>20.490500000000001</v>
      </c>
      <c r="L156" s="39">
        <v>18.637</v>
      </c>
      <c r="M156" s="39">
        <v>0</v>
      </c>
      <c r="N156" s="39">
        <v>7.4621000000000004</v>
      </c>
      <c r="O156" s="39">
        <v>0</v>
      </c>
      <c r="P156" s="39">
        <v>7.4621000000000004</v>
      </c>
      <c r="Q156" s="39">
        <v>7.5075000000000003</v>
      </c>
      <c r="R156" s="39">
        <v>5.1191000000000004</v>
      </c>
      <c r="S156" s="39" t="s">
        <v>270</v>
      </c>
      <c r="T156" s="39">
        <v>7.5075000000000003</v>
      </c>
      <c r="U156" s="39">
        <v>0</v>
      </c>
      <c r="V156" s="39">
        <v>7.5075000000000003</v>
      </c>
      <c r="W156" s="39">
        <v>7.5075000000000003</v>
      </c>
      <c r="X156" s="39">
        <v>0</v>
      </c>
      <c r="Y156" s="39">
        <v>0</v>
      </c>
      <c r="Z156" s="39">
        <v>5.1191000000000004</v>
      </c>
      <c r="AA156" s="39">
        <v>0</v>
      </c>
      <c r="AB156" s="39">
        <v>5.1191000000000004</v>
      </c>
      <c r="AC156" s="39">
        <v>0</v>
      </c>
      <c r="AD156" s="39">
        <v>5.1191000000000004</v>
      </c>
      <c r="AE156" s="39">
        <v>0</v>
      </c>
    </row>
    <row r="157" spans="1:31" hidden="1" outlineLevel="1" collapsed="1">
      <c r="A157" s="9">
        <v>44986</v>
      </c>
      <c r="B157" s="39">
        <v>13.887499999999999</v>
      </c>
      <c r="C157" s="39">
        <v>21.4559</v>
      </c>
      <c r="D157" s="39">
        <v>11.9765</v>
      </c>
      <c r="E157" s="39">
        <v>9.9288000000000007</v>
      </c>
      <c r="F157" s="39">
        <v>18.441099999999999</v>
      </c>
      <c r="G157" s="39">
        <v>0</v>
      </c>
      <c r="H157" s="39">
        <v>20.403600000000001</v>
      </c>
      <c r="I157" s="39">
        <v>21.4559</v>
      </c>
      <c r="J157" s="39">
        <v>19.712700000000002</v>
      </c>
      <c r="K157" s="39">
        <v>21.8371</v>
      </c>
      <c r="L157" s="39">
        <v>18.441099999999999</v>
      </c>
      <c r="M157" s="39">
        <v>0</v>
      </c>
      <c r="N157" s="39">
        <v>7.1429999999999998</v>
      </c>
      <c r="O157" s="39">
        <v>0</v>
      </c>
      <c r="P157" s="39">
        <v>7.1429999999999998</v>
      </c>
      <c r="Q157" s="39">
        <v>7.1429999999999998</v>
      </c>
      <c r="R157" s="39" t="s">
        <v>270</v>
      </c>
      <c r="S157" s="39" t="s">
        <v>270</v>
      </c>
      <c r="T157" s="39">
        <v>7.1429999999999998</v>
      </c>
      <c r="U157" s="39">
        <v>0</v>
      </c>
      <c r="V157" s="39">
        <v>7.1429999999999998</v>
      </c>
      <c r="W157" s="39">
        <v>7.1429999999999998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</row>
    <row r="158" spans="1:31" hidden="1" outlineLevel="1" collapsed="1">
      <c r="A158" s="9">
        <v>45017</v>
      </c>
      <c r="B158" s="39">
        <v>17.617799999999999</v>
      </c>
      <c r="C158" s="39">
        <v>22.228100000000001</v>
      </c>
      <c r="D158" s="39">
        <v>16.8643</v>
      </c>
      <c r="E158" s="39">
        <v>14.4221</v>
      </c>
      <c r="F158" s="39">
        <v>19.284700000000001</v>
      </c>
      <c r="G158" s="39">
        <v>0</v>
      </c>
      <c r="H158" s="39">
        <v>19.473500000000001</v>
      </c>
      <c r="I158" s="39">
        <v>22.228100000000001</v>
      </c>
      <c r="J158" s="39">
        <v>18.923500000000001</v>
      </c>
      <c r="K158" s="39">
        <v>18.349799999999998</v>
      </c>
      <c r="L158" s="39">
        <v>19.284700000000001</v>
      </c>
      <c r="M158" s="39">
        <v>0</v>
      </c>
      <c r="N158" s="39">
        <v>7.5777999999999999</v>
      </c>
      <c r="O158" s="39">
        <v>0</v>
      </c>
      <c r="P158" s="39">
        <v>7.5777999999999999</v>
      </c>
      <c r="Q158" s="39">
        <v>7.5777999999999999</v>
      </c>
      <c r="R158" s="39" t="s">
        <v>270</v>
      </c>
      <c r="S158" s="39" t="s">
        <v>270</v>
      </c>
      <c r="T158" s="39">
        <v>7.6387</v>
      </c>
      <c r="U158" s="39">
        <v>0</v>
      </c>
      <c r="V158" s="39">
        <v>7.6387</v>
      </c>
      <c r="W158" s="39">
        <v>7.6387</v>
      </c>
      <c r="X158" s="39">
        <v>0</v>
      </c>
      <c r="Y158" s="39">
        <v>0</v>
      </c>
      <c r="Z158" s="39">
        <v>2.5099999999999998</v>
      </c>
      <c r="AA158" s="39">
        <v>0</v>
      </c>
      <c r="AB158" s="39">
        <v>2.5099999999999998</v>
      </c>
      <c r="AC158" s="39">
        <v>2.5099999999999998</v>
      </c>
      <c r="AD158" s="39">
        <v>0</v>
      </c>
      <c r="AE158" s="39">
        <v>0</v>
      </c>
    </row>
    <row r="159" spans="1:31" hidden="1" outlineLevel="1" collapsed="1">
      <c r="A159" s="9">
        <v>45047</v>
      </c>
      <c r="B159" s="39">
        <v>16.482500000000002</v>
      </c>
      <c r="C159" s="39">
        <v>22.466999999999999</v>
      </c>
      <c r="D159" s="39">
        <v>14.986800000000001</v>
      </c>
      <c r="E159" s="39">
        <v>13.1846</v>
      </c>
      <c r="F159" s="39">
        <v>20.7773</v>
      </c>
      <c r="G159" s="39">
        <v>0</v>
      </c>
      <c r="H159" s="39">
        <v>21.3034</v>
      </c>
      <c r="I159" s="39">
        <v>22.466999999999999</v>
      </c>
      <c r="J159" s="39">
        <v>20.7944</v>
      </c>
      <c r="K159" s="39">
        <v>20.8066</v>
      </c>
      <c r="L159" s="39">
        <v>20.7773</v>
      </c>
      <c r="M159" s="39">
        <v>0</v>
      </c>
      <c r="N159" s="39">
        <v>7.2466999999999997</v>
      </c>
      <c r="O159" s="39">
        <v>0</v>
      </c>
      <c r="P159" s="39">
        <v>7.2466999999999997</v>
      </c>
      <c r="Q159" s="39">
        <v>7.2466999999999997</v>
      </c>
      <c r="R159" s="39" t="s">
        <v>270</v>
      </c>
      <c r="S159" s="39" t="s">
        <v>270</v>
      </c>
      <c r="T159" s="39">
        <v>7.2831000000000001</v>
      </c>
      <c r="U159" s="39">
        <v>0</v>
      </c>
      <c r="V159" s="39">
        <v>7.2831000000000001</v>
      </c>
      <c r="W159" s="39">
        <v>7.2831000000000001</v>
      </c>
      <c r="X159" s="39">
        <v>0</v>
      </c>
      <c r="Y159" s="39">
        <v>0</v>
      </c>
      <c r="Z159" s="39">
        <v>2.5099999999999998</v>
      </c>
      <c r="AA159" s="39">
        <v>0</v>
      </c>
      <c r="AB159" s="39">
        <v>2.5099999999999998</v>
      </c>
      <c r="AC159" s="39">
        <v>2.5099999999999998</v>
      </c>
      <c r="AD159" s="39">
        <v>0</v>
      </c>
      <c r="AE159" s="39">
        <v>0</v>
      </c>
    </row>
    <row r="160" spans="1:31" hidden="1" outlineLevel="1" collapsed="1">
      <c r="A160" s="9">
        <v>45078</v>
      </c>
      <c r="B160" s="39">
        <v>20.2803</v>
      </c>
      <c r="C160" s="39">
        <v>22.22</v>
      </c>
      <c r="D160" s="39">
        <v>19.497199999999999</v>
      </c>
      <c r="E160" s="39">
        <v>18.923200000000001</v>
      </c>
      <c r="F160" s="39">
        <v>20.1556</v>
      </c>
      <c r="G160" s="39">
        <v>0</v>
      </c>
      <c r="H160" s="39">
        <v>21.065899999999999</v>
      </c>
      <c r="I160" s="39">
        <v>22.22</v>
      </c>
      <c r="J160" s="39">
        <v>20.558399999999999</v>
      </c>
      <c r="K160" s="39">
        <v>20.972799999999999</v>
      </c>
      <c r="L160" s="39">
        <v>20.1556</v>
      </c>
      <c r="M160" s="39">
        <v>0</v>
      </c>
      <c r="N160" s="39">
        <v>7.5782999999999996</v>
      </c>
      <c r="O160" s="39">
        <v>0</v>
      </c>
      <c r="P160" s="39">
        <v>7.5782999999999996</v>
      </c>
      <c r="Q160" s="39">
        <v>7.5782999999999996</v>
      </c>
      <c r="R160" s="39" t="s">
        <v>270</v>
      </c>
      <c r="S160" s="39" t="s">
        <v>270</v>
      </c>
      <c r="T160" s="39">
        <v>7.5782999999999996</v>
      </c>
      <c r="U160" s="39">
        <v>0</v>
      </c>
      <c r="V160" s="39">
        <v>7.5782999999999996</v>
      </c>
      <c r="W160" s="39">
        <v>7.5782999999999996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</row>
    <row r="161" spans="1:31" hidden="1" outlineLevel="1" collapsed="1">
      <c r="A161" s="9">
        <v>45108</v>
      </c>
      <c r="B161" s="39">
        <v>19.009699999999999</v>
      </c>
      <c r="C161" s="39">
        <v>21.435199999999998</v>
      </c>
      <c r="D161" s="39">
        <v>18.414999999999999</v>
      </c>
      <c r="E161" s="39">
        <v>17.0474</v>
      </c>
      <c r="F161" s="39">
        <v>19.935600000000001</v>
      </c>
      <c r="G161" s="39">
        <v>0</v>
      </c>
      <c r="H161" s="39">
        <v>20.2104</v>
      </c>
      <c r="I161" s="39">
        <v>21.435199999999998</v>
      </c>
      <c r="J161" s="39">
        <v>19.875800000000002</v>
      </c>
      <c r="K161" s="39">
        <v>19.808900000000001</v>
      </c>
      <c r="L161" s="39">
        <v>19.935600000000001</v>
      </c>
      <c r="M161" s="39">
        <v>0</v>
      </c>
      <c r="N161" s="39">
        <v>5.6524000000000001</v>
      </c>
      <c r="O161" s="39">
        <v>0</v>
      </c>
      <c r="P161" s="39">
        <v>5.6524000000000001</v>
      </c>
      <c r="Q161" s="39">
        <v>5.6524000000000001</v>
      </c>
      <c r="R161" s="39" t="s">
        <v>270</v>
      </c>
      <c r="S161" s="39" t="s">
        <v>270</v>
      </c>
      <c r="T161" s="39">
        <v>5.7229999999999999</v>
      </c>
      <c r="U161" s="39">
        <v>0</v>
      </c>
      <c r="V161" s="39">
        <v>5.7229999999999999</v>
      </c>
      <c r="W161" s="39">
        <v>5.7229999999999999</v>
      </c>
      <c r="X161" s="39">
        <v>0</v>
      </c>
      <c r="Y161" s="39">
        <v>0</v>
      </c>
      <c r="Z161" s="39">
        <v>2.5099999999999998</v>
      </c>
      <c r="AA161" s="39">
        <v>0</v>
      </c>
      <c r="AB161" s="39">
        <v>2.5099999999999998</v>
      </c>
      <c r="AC161" s="39">
        <v>2.5099999999999998</v>
      </c>
      <c r="AD161" s="39">
        <v>0</v>
      </c>
      <c r="AE161" s="39">
        <v>0</v>
      </c>
    </row>
    <row r="162" spans="1:31" hidden="1" outlineLevel="1" collapsed="1">
      <c r="A162" s="9">
        <v>45139</v>
      </c>
      <c r="B162" s="39">
        <v>18.1508</v>
      </c>
      <c r="C162" s="39">
        <v>21.4514</v>
      </c>
      <c r="D162" s="39">
        <v>17.144500000000001</v>
      </c>
      <c r="E162" s="39">
        <v>16.315300000000001</v>
      </c>
      <c r="F162" s="39">
        <v>19.194099999999999</v>
      </c>
      <c r="G162" s="39">
        <v>0</v>
      </c>
      <c r="H162" s="39">
        <v>21.243200000000002</v>
      </c>
      <c r="I162" s="39">
        <v>21.4514</v>
      </c>
      <c r="J162" s="39">
        <v>21.1568</v>
      </c>
      <c r="K162" s="39">
        <v>20.947099999999999</v>
      </c>
      <c r="L162" s="39">
        <v>21.5975</v>
      </c>
      <c r="M162" s="39">
        <v>0</v>
      </c>
      <c r="N162" s="39">
        <v>6.0601000000000003</v>
      </c>
      <c r="O162" s="39">
        <v>0</v>
      </c>
      <c r="P162" s="39">
        <v>6.0601000000000003</v>
      </c>
      <c r="Q162" s="39">
        <v>5.5724</v>
      </c>
      <c r="R162" s="39">
        <v>8.1</v>
      </c>
      <c r="S162" s="39" t="s">
        <v>270</v>
      </c>
      <c r="T162" s="39">
        <v>6.0601000000000003</v>
      </c>
      <c r="U162" s="39">
        <v>0</v>
      </c>
      <c r="V162" s="39">
        <v>6.0601000000000003</v>
      </c>
      <c r="W162" s="39">
        <v>5.5724</v>
      </c>
      <c r="X162" s="39">
        <v>8.1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</row>
    <row r="163" spans="1:31" hidden="1" outlineLevel="1" collapsed="1">
      <c r="A163" s="9">
        <v>45170</v>
      </c>
      <c r="B163" s="39">
        <v>17.135000000000002</v>
      </c>
      <c r="C163" s="39">
        <v>20.810099999999998</v>
      </c>
      <c r="D163" s="39">
        <v>16.245100000000001</v>
      </c>
      <c r="E163" s="39">
        <v>13.1313</v>
      </c>
      <c r="F163" s="39">
        <v>20.0152</v>
      </c>
      <c r="G163" s="39">
        <v>0</v>
      </c>
      <c r="H163" s="39">
        <v>20.322600000000001</v>
      </c>
      <c r="I163" s="39">
        <v>20.810099999999998</v>
      </c>
      <c r="J163" s="39">
        <v>20.156300000000002</v>
      </c>
      <c r="K163" s="39">
        <v>20.404399999999999</v>
      </c>
      <c r="L163" s="39">
        <v>20.0152</v>
      </c>
      <c r="M163" s="39">
        <v>0</v>
      </c>
      <c r="N163" s="39">
        <v>6.6836000000000002</v>
      </c>
      <c r="O163" s="39">
        <v>0</v>
      </c>
      <c r="P163" s="39">
        <v>6.6836000000000002</v>
      </c>
      <c r="Q163" s="39">
        <v>6.6836000000000002</v>
      </c>
      <c r="R163" s="39" t="s">
        <v>270</v>
      </c>
      <c r="S163" s="39" t="s">
        <v>270</v>
      </c>
      <c r="T163" s="39">
        <v>6.6836000000000002</v>
      </c>
      <c r="U163" s="39">
        <v>0</v>
      </c>
      <c r="V163" s="39">
        <v>6.6836000000000002</v>
      </c>
      <c r="W163" s="39">
        <v>6.6836000000000002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</row>
    <row r="164" spans="1:31" hidden="1" outlineLevel="1" collapsed="1">
      <c r="A164" s="9">
        <v>45200</v>
      </c>
      <c r="B164" s="39">
        <v>20.145900000000001</v>
      </c>
      <c r="C164" s="39">
        <v>21.856300000000001</v>
      </c>
      <c r="D164" s="39">
        <v>19.8171</v>
      </c>
      <c r="E164" s="39">
        <v>18.973800000000001</v>
      </c>
      <c r="F164" s="39">
        <v>20.499600000000001</v>
      </c>
      <c r="G164" s="39">
        <v>2.5099999999999998</v>
      </c>
      <c r="H164" s="39">
        <v>21.057300000000001</v>
      </c>
      <c r="I164" s="39">
        <v>21.856300000000001</v>
      </c>
      <c r="J164" s="39">
        <v>20.890999999999998</v>
      </c>
      <c r="K164" s="39">
        <v>20.590199999999999</v>
      </c>
      <c r="L164" s="39">
        <v>21.113600000000002</v>
      </c>
      <c r="M164" s="39">
        <v>0</v>
      </c>
      <c r="N164" s="39">
        <v>6.8579999999999997</v>
      </c>
      <c r="O164" s="39">
        <v>0</v>
      </c>
      <c r="P164" s="39">
        <v>6.8579999999999997</v>
      </c>
      <c r="Q164" s="39">
        <v>6.6223000000000001</v>
      </c>
      <c r="R164" s="39">
        <v>7.3920000000000003</v>
      </c>
      <c r="S164" s="39">
        <v>2.5099999999999998</v>
      </c>
      <c r="T164" s="39">
        <v>6.8579999999999997</v>
      </c>
      <c r="U164" s="39">
        <v>0</v>
      </c>
      <c r="V164" s="39">
        <v>6.8579999999999997</v>
      </c>
      <c r="W164" s="39">
        <v>6.6223000000000001</v>
      </c>
      <c r="X164" s="39">
        <v>7.3920000000000003</v>
      </c>
      <c r="Y164" s="39">
        <v>2.5099999999999998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</row>
    <row r="165" spans="1:31" collapsed="1">
      <c r="A165" s="9">
        <v>45231</v>
      </c>
      <c r="B165" s="39">
        <v>19.864999999999998</v>
      </c>
      <c r="C165" s="39">
        <v>21.2697</v>
      </c>
      <c r="D165" s="39">
        <v>19.353000000000002</v>
      </c>
      <c r="E165" s="39">
        <v>18.6204</v>
      </c>
      <c r="F165" s="39">
        <v>21.696899999999999</v>
      </c>
      <c r="G165" s="39">
        <v>0</v>
      </c>
      <c r="H165" s="39">
        <v>20.8123</v>
      </c>
      <c r="I165" s="39">
        <v>21.2697</v>
      </c>
      <c r="J165" s="39">
        <v>20.628900000000002</v>
      </c>
      <c r="K165" s="39">
        <v>20.178699999999999</v>
      </c>
      <c r="L165" s="39">
        <v>21.917999999999999</v>
      </c>
      <c r="M165" s="39">
        <v>0</v>
      </c>
      <c r="N165" s="39">
        <v>6.5369000000000002</v>
      </c>
      <c r="O165" s="39">
        <v>0</v>
      </c>
      <c r="P165" s="39">
        <v>6.5369000000000002</v>
      </c>
      <c r="Q165" s="39">
        <v>6.6612999999999998</v>
      </c>
      <c r="R165" s="39">
        <v>2.5099999999999998</v>
      </c>
      <c r="S165" s="39" t="s">
        <v>270</v>
      </c>
      <c r="T165" s="39">
        <v>6.6986999999999997</v>
      </c>
      <c r="U165" s="39">
        <v>0</v>
      </c>
      <c r="V165" s="39">
        <v>6.6986999999999997</v>
      </c>
      <c r="W165" s="39">
        <v>6.6986999999999997</v>
      </c>
      <c r="X165" s="39">
        <v>0</v>
      </c>
      <c r="Y165" s="39">
        <v>0</v>
      </c>
      <c r="Z165" s="39">
        <v>2.5099999999999998</v>
      </c>
      <c r="AA165" s="39">
        <v>0</v>
      </c>
      <c r="AB165" s="39">
        <v>2.5099999999999998</v>
      </c>
      <c r="AC165" s="39">
        <v>2.5099999999999998</v>
      </c>
      <c r="AD165" s="39">
        <v>2.5099999999999998</v>
      </c>
      <c r="AE165" s="39">
        <v>0</v>
      </c>
    </row>
    <row r="166" spans="1:31">
      <c r="A166" s="9">
        <v>45261</v>
      </c>
      <c r="B166" s="39">
        <v>19.999400000000001</v>
      </c>
      <c r="C166" s="39">
        <v>21.2</v>
      </c>
      <c r="D166" s="39">
        <v>19.590299999999999</v>
      </c>
      <c r="E166" s="39">
        <v>19.616800000000001</v>
      </c>
      <c r="F166" s="39">
        <v>19.5121</v>
      </c>
      <c r="G166" s="39">
        <v>0</v>
      </c>
      <c r="H166" s="39">
        <v>20.555</v>
      </c>
      <c r="I166" s="39">
        <v>21.2</v>
      </c>
      <c r="J166" s="39">
        <v>20.322500000000002</v>
      </c>
      <c r="K166" s="39">
        <v>20.488800000000001</v>
      </c>
      <c r="L166" s="39">
        <v>19.848500000000001</v>
      </c>
      <c r="M166" s="39">
        <v>0</v>
      </c>
      <c r="N166" s="39">
        <v>6.9044999999999996</v>
      </c>
      <c r="O166" s="39">
        <v>0</v>
      </c>
      <c r="P166" s="39">
        <v>6.9044999999999996</v>
      </c>
      <c r="Q166" s="39">
        <v>6.5759999999999996</v>
      </c>
      <c r="R166" s="39">
        <v>8.8836999999999993</v>
      </c>
      <c r="S166" s="39" t="s">
        <v>270</v>
      </c>
      <c r="T166" s="39">
        <v>6.6853999999999996</v>
      </c>
      <c r="U166" s="39">
        <v>0</v>
      </c>
      <c r="V166" s="39">
        <v>6.6853999999999996</v>
      </c>
      <c r="W166" s="39">
        <v>6.6928999999999998</v>
      </c>
      <c r="X166" s="39">
        <v>2.5099999999999998</v>
      </c>
      <c r="Y166" s="39">
        <v>0</v>
      </c>
      <c r="Z166" s="39">
        <v>8.0144000000000002</v>
      </c>
      <c r="AA166" s="39">
        <v>0</v>
      </c>
      <c r="AB166" s="39">
        <v>8.0144000000000002</v>
      </c>
      <c r="AC166" s="39">
        <v>2.5099999999999998</v>
      </c>
      <c r="AD166" s="39">
        <v>8.9510000000000005</v>
      </c>
      <c r="AE166" s="39">
        <v>0</v>
      </c>
    </row>
    <row r="167" spans="1:31">
      <c r="A167" s="9">
        <v>45292</v>
      </c>
      <c r="B167" s="39">
        <v>19.910299999999999</v>
      </c>
      <c r="C167" s="39">
        <v>20.028400000000001</v>
      </c>
      <c r="D167" s="39">
        <v>19.8992</v>
      </c>
      <c r="E167" s="39">
        <v>19.02</v>
      </c>
      <c r="F167" s="39">
        <v>21.333100000000002</v>
      </c>
      <c r="G167" s="39">
        <v>0</v>
      </c>
      <c r="H167" s="39">
        <v>20.521799999999999</v>
      </c>
      <c r="I167" s="39">
        <v>20.028400000000001</v>
      </c>
      <c r="J167" s="39">
        <v>20.570499999999999</v>
      </c>
      <c r="K167" s="39">
        <v>19.998200000000001</v>
      </c>
      <c r="L167" s="39">
        <v>21.442599999999999</v>
      </c>
      <c r="M167" s="39">
        <v>0</v>
      </c>
      <c r="N167" s="39">
        <v>6.8249000000000004</v>
      </c>
      <c r="O167" s="39">
        <v>0</v>
      </c>
      <c r="P167" s="39">
        <v>6.8249000000000004</v>
      </c>
      <c r="Q167" s="39">
        <v>6.6986999999999997</v>
      </c>
      <c r="R167" s="39">
        <v>8.6011000000000006</v>
      </c>
      <c r="S167" s="39" t="s">
        <v>270</v>
      </c>
      <c r="T167" s="39">
        <v>6.6825999999999999</v>
      </c>
      <c r="U167" s="39">
        <v>0</v>
      </c>
      <c r="V167" s="39">
        <v>6.6825999999999999</v>
      </c>
      <c r="W167" s="39">
        <v>6.6986999999999997</v>
      </c>
      <c r="X167" s="39">
        <v>2.5099999999999998</v>
      </c>
      <c r="Y167" s="39">
        <v>0</v>
      </c>
      <c r="Z167" s="39">
        <v>8.9510000000000005</v>
      </c>
      <c r="AA167" s="39">
        <v>0</v>
      </c>
      <c r="AB167" s="39">
        <v>8.9510000000000005</v>
      </c>
      <c r="AC167" s="39">
        <v>0</v>
      </c>
      <c r="AD167" s="39">
        <v>8.9510000000000005</v>
      </c>
      <c r="AE167" s="39">
        <v>0</v>
      </c>
    </row>
    <row r="168" spans="1:31">
      <c r="A168" s="9">
        <v>45323</v>
      </c>
      <c r="B168" s="39">
        <v>19.3292</v>
      </c>
      <c r="C168" s="39">
        <v>19.998799999999999</v>
      </c>
      <c r="D168" s="39">
        <v>19.236000000000001</v>
      </c>
      <c r="E168" s="39">
        <v>16.482399999999998</v>
      </c>
      <c r="F168" s="39">
        <v>22.555700000000002</v>
      </c>
      <c r="G168" s="39">
        <v>2.5099999999999998</v>
      </c>
      <c r="H168" s="39">
        <v>20.9254</v>
      </c>
      <c r="I168" s="39">
        <v>19.998799999999999</v>
      </c>
      <c r="J168" s="39">
        <v>21.0733</v>
      </c>
      <c r="K168" s="39">
        <v>19.436499999999999</v>
      </c>
      <c r="L168" s="39">
        <v>22.5868</v>
      </c>
      <c r="M168" s="39">
        <v>0</v>
      </c>
      <c r="N168" s="39">
        <v>6.6657999999999999</v>
      </c>
      <c r="O168" s="39">
        <v>0</v>
      </c>
      <c r="P168" s="39">
        <v>6.6657999999999999</v>
      </c>
      <c r="Q168" s="39">
        <v>6.6980000000000004</v>
      </c>
      <c r="R168" s="39">
        <v>2.5099999999999998</v>
      </c>
      <c r="S168" s="39">
        <v>2.5099999999999998</v>
      </c>
      <c r="T168" s="39">
        <v>6.6657999999999999</v>
      </c>
      <c r="U168" s="39">
        <v>0</v>
      </c>
      <c r="V168" s="39">
        <v>6.6657999999999999</v>
      </c>
      <c r="W168" s="39">
        <v>6.6980000000000004</v>
      </c>
      <c r="X168" s="39">
        <v>2.5099999999999998</v>
      </c>
      <c r="Y168" s="39">
        <v>2.5099999999999998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</row>
    <row r="169" spans="1:31">
      <c r="A169" s="9">
        <v>45352</v>
      </c>
      <c r="B169" s="39">
        <v>18.377099999999999</v>
      </c>
      <c r="C169" s="39">
        <v>20.0108</v>
      </c>
      <c r="D169" s="39">
        <v>18.194400000000002</v>
      </c>
      <c r="E169" s="39">
        <v>15.3369</v>
      </c>
      <c r="F169" s="39">
        <v>22.1751</v>
      </c>
      <c r="G169" s="39">
        <v>0</v>
      </c>
      <c r="H169" s="39">
        <v>19.9072</v>
      </c>
      <c r="I169" s="39">
        <v>20.0108</v>
      </c>
      <c r="J169" s="39">
        <v>19.893899999999999</v>
      </c>
      <c r="K169" s="39">
        <v>17.770499999999998</v>
      </c>
      <c r="L169" s="39">
        <v>22.2074</v>
      </c>
      <c r="M169" s="39">
        <v>0</v>
      </c>
      <c r="N169" s="39">
        <v>6.7153999999999998</v>
      </c>
      <c r="O169" s="39">
        <v>0</v>
      </c>
      <c r="P169" s="39">
        <v>6.7153999999999998</v>
      </c>
      <c r="Q169" s="39">
        <v>6.6980000000000004</v>
      </c>
      <c r="R169" s="39">
        <v>8.9049999999999994</v>
      </c>
      <c r="S169" s="39" t="s">
        <v>270</v>
      </c>
      <c r="T169" s="39">
        <v>6.6980000000000004</v>
      </c>
      <c r="U169" s="39">
        <v>0</v>
      </c>
      <c r="V169" s="39">
        <v>6.6980000000000004</v>
      </c>
      <c r="W169" s="39">
        <v>6.6980000000000004</v>
      </c>
      <c r="X169" s="39">
        <v>0</v>
      </c>
      <c r="Y169" s="39">
        <v>0</v>
      </c>
      <c r="Z169" s="39">
        <v>8.9049999999999994</v>
      </c>
      <c r="AA169" s="39">
        <v>0</v>
      </c>
      <c r="AB169" s="39">
        <v>8.9049999999999994</v>
      </c>
      <c r="AC169" s="39">
        <v>0</v>
      </c>
      <c r="AD169" s="39">
        <v>8.9049999999999994</v>
      </c>
      <c r="AE169" s="39">
        <v>0</v>
      </c>
    </row>
    <row r="170" spans="1:31">
      <c r="A170" s="9">
        <v>45383</v>
      </c>
      <c r="B170" s="39">
        <v>19.936399999999999</v>
      </c>
      <c r="C170" s="39">
        <v>18.027899999999999</v>
      </c>
      <c r="D170" s="39">
        <v>20.04</v>
      </c>
      <c r="E170" s="39">
        <v>17.225000000000001</v>
      </c>
      <c r="F170" s="39">
        <v>22.4026</v>
      </c>
      <c r="G170" s="39">
        <v>2.5099999999999998</v>
      </c>
      <c r="H170" s="39">
        <v>20.835100000000001</v>
      </c>
      <c r="I170" s="39">
        <v>18.027899999999999</v>
      </c>
      <c r="J170" s="39">
        <v>20.9983</v>
      </c>
      <c r="K170" s="39">
        <v>19.005199999999999</v>
      </c>
      <c r="L170" s="39">
        <v>22.4239</v>
      </c>
      <c r="M170" s="39">
        <v>0</v>
      </c>
      <c r="N170" s="39">
        <v>6.5006000000000004</v>
      </c>
      <c r="O170" s="39">
        <v>0</v>
      </c>
      <c r="P170" s="39">
        <v>6.5006000000000004</v>
      </c>
      <c r="Q170" s="39">
        <v>6.5444000000000004</v>
      </c>
      <c r="R170" s="39">
        <v>5.3011999999999997</v>
      </c>
      <c r="S170" s="39">
        <v>2.5099999999999998</v>
      </c>
      <c r="T170" s="39">
        <v>6.5130999999999997</v>
      </c>
      <c r="U170" s="39">
        <v>0</v>
      </c>
      <c r="V170" s="39">
        <v>6.5130999999999997</v>
      </c>
      <c r="W170" s="39">
        <v>6.5444000000000004</v>
      </c>
      <c r="X170" s="39">
        <v>0</v>
      </c>
      <c r="Y170" s="39">
        <v>2.5099999999999998</v>
      </c>
      <c r="Z170" s="39">
        <v>5.3011999999999997</v>
      </c>
      <c r="AA170" s="39">
        <v>0</v>
      </c>
      <c r="AB170" s="39">
        <v>5.3011999999999997</v>
      </c>
      <c r="AC170" s="39">
        <v>0</v>
      </c>
      <c r="AD170" s="39">
        <v>5.3011999999999997</v>
      </c>
      <c r="AE170" s="39">
        <v>0</v>
      </c>
    </row>
    <row r="171" spans="1:31">
      <c r="A171" s="9">
        <v>45413</v>
      </c>
      <c r="B171" s="39">
        <v>17.6431</v>
      </c>
      <c r="C171" s="39">
        <v>19.863600000000002</v>
      </c>
      <c r="D171" s="39">
        <v>17.183299999999999</v>
      </c>
      <c r="E171" s="39">
        <v>14.8194</v>
      </c>
      <c r="F171" s="39">
        <v>21.266500000000001</v>
      </c>
      <c r="G171" s="39">
        <v>0</v>
      </c>
      <c r="H171" s="39">
        <v>20.024899999999999</v>
      </c>
      <c r="I171" s="39">
        <v>19.863600000000002</v>
      </c>
      <c r="J171" s="39">
        <v>20.067499999999999</v>
      </c>
      <c r="K171" s="39">
        <v>18.6524</v>
      </c>
      <c r="L171" s="39">
        <v>21.7699</v>
      </c>
      <c r="M171" s="39">
        <v>0</v>
      </c>
      <c r="N171" s="39">
        <v>6.7279</v>
      </c>
      <c r="O171" s="39">
        <v>0</v>
      </c>
      <c r="P171" s="39">
        <v>6.7279</v>
      </c>
      <c r="Q171" s="39">
        <v>6.83</v>
      </c>
      <c r="R171" s="39">
        <v>4.8</v>
      </c>
      <c r="S171" s="39" t="s">
        <v>270</v>
      </c>
      <c r="T171" s="39">
        <v>6.83</v>
      </c>
      <c r="U171" s="39">
        <v>0</v>
      </c>
      <c r="V171" s="39">
        <v>6.83</v>
      </c>
      <c r="W171" s="39">
        <v>6.83</v>
      </c>
      <c r="X171" s="39">
        <v>0</v>
      </c>
      <c r="Y171" s="39">
        <v>0</v>
      </c>
      <c r="Z171" s="39">
        <v>4.8</v>
      </c>
      <c r="AA171" s="39">
        <v>0</v>
      </c>
      <c r="AB171" s="39">
        <v>4.8</v>
      </c>
      <c r="AC171" s="39">
        <v>0</v>
      </c>
      <c r="AD171" s="39">
        <v>4.8</v>
      </c>
      <c r="AE171" s="39">
        <v>0</v>
      </c>
    </row>
    <row r="172" spans="1:31">
      <c r="A172" s="9">
        <v>45444</v>
      </c>
      <c r="B172" s="39">
        <v>11.7677</v>
      </c>
      <c r="C172" s="39">
        <v>20.520299999999999</v>
      </c>
      <c r="D172" s="39">
        <v>10.2842</v>
      </c>
      <c r="E172" s="39">
        <v>10.972899999999999</v>
      </c>
      <c r="F172" s="39">
        <v>9.7014999999999993</v>
      </c>
      <c r="G172" s="39">
        <v>0</v>
      </c>
      <c r="H172" s="39">
        <v>20.100999999999999</v>
      </c>
      <c r="I172" s="39">
        <v>20.520299999999999</v>
      </c>
      <c r="J172" s="39">
        <v>19.844999999999999</v>
      </c>
      <c r="K172" s="39">
        <v>18.7864</v>
      </c>
      <c r="L172" s="39">
        <v>21.1145</v>
      </c>
      <c r="M172" s="39">
        <v>0</v>
      </c>
      <c r="N172" s="39">
        <v>6.6081000000000003</v>
      </c>
      <c r="O172" s="39">
        <v>0</v>
      </c>
      <c r="P172" s="39">
        <v>6.6081000000000003</v>
      </c>
      <c r="Q172" s="39">
        <v>7.1167999999999996</v>
      </c>
      <c r="R172" s="39">
        <v>6.2324000000000002</v>
      </c>
      <c r="S172" s="39" t="s">
        <v>270</v>
      </c>
      <c r="T172" s="39">
        <v>6.6208</v>
      </c>
      <c r="U172" s="39">
        <v>0</v>
      </c>
      <c r="V172" s="39">
        <v>6.6208</v>
      </c>
      <c r="W172" s="39">
        <v>7.1167999999999996</v>
      </c>
      <c r="X172" s="39">
        <v>6.25</v>
      </c>
      <c r="Y172" s="39">
        <v>0</v>
      </c>
      <c r="Z172" s="39">
        <v>4.8</v>
      </c>
      <c r="AA172" s="39">
        <v>0</v>
      </c>
      <c r="AB172" s="39">
        <v>4.8</v>
      </c>
      <c r="AC172" s="39">
        <v>0</v>
      </c>
      <c r="AD172" s="39">
        <v>4.8</v>
      </c>
      <c r="AE172" s="39">
        <v>0</v>
      </c>
    </row>
    <row r="173" spans="1:31">
      <c r="A173" s="9">
        <v>45474</v>
      </c>
      <c r="B173" s="39">
        <v>17.237500000000001</v>
      </c>
      <c r="C173" s="39">
        <v>20.287099999999999</v>
      </c>
      <c r="D173" s="39">
        <v>17.014399999999998</v>
      </c>
      <c r="E173" s="39">
        <v>14.074299999999999</v>
      </c>
      <c r="F173" s="39">
        <v>18.863099999999999</v>
      </c>
      <c r="G173" s="39">
        <v>20.455300000000001</v>
      </c>
      <c r="H173" s="39">
        <v>20.6311</v>
      </c>
      <c r="I173" s="39">
        <v>20.287099999999999</v>
      </c>
      <c r="J173" s="39">
        <v>20.665099999999999</v>
      </c>
      <c r="K173" s="39">
        <v>18.707799999999999</v>
      </c>
      <c r="L173" s="39">
        <v>21.6065</v>
      </c>
      <c r="M173" s="39">
        <v>20.455300000000001</v>
      </c>
      <c r="N173" s="39">
        <v>6.5391000000000004</v>
      </c>
      <c r="O173" s="39">
        <v>0</v>
      </c>
      <c r="P173" s="39">
        <v>6.5391000000000004</v>
      </c>
      <c r="Q173" s="39">
        <v>6.7877000000000001</v>
      </c>
      <c r="R173" s="39">
        <v>6.1890999999999998</v>
      </c>
      <c r="S173" s="39" t="s">
        <v>270</v>
      </c>
      <c r="T173" s="39">
        <v>6.5698999999999996</v>
      </c>
      <c r="U173" s="39">
        <v>0</v>
      </c>
      <c r="V173" s="39">
        <v>6.5698999999999996</v>
      </c>
      <c r="W173" s="39">
        <v>6.7877000000000001</v>
      </c>
      <c r="X173" s="39">
        <v>6.25</v>
      </c>
      <c r="Y173" s="39">
        <v>0</v>
      </c>
      <c r="Z173" s="39">
        <v>4.8</v>
      </c>
      <c r="AA173" s="39">
        <v>0</v>
      </c>
      <c r="AB173" s="39">
        <v>4.8</v>
      </c>
      <c r="AC173" s="39">
        <v>0</v>
      </c>
      <c r="AD173" s="39">
        <v>4.8</v>
      </c>
      <c r="AE173" s="39">
        <v>0</v>
      </c>
    </row>
    <row r="174" spans="1:31">
      <c r="A174" s="9">
        <v>45505</v>
      </c>
      <c r="B174" s="39">
        <v>17.419699999999999</v>
      </c>
      <c r="C174" s="39">
        <v>19.789400000000001</v>
      </c>
      <c r="D174" s="39">
        <v>16.779299999999999</v>
      </c>
      <c r="E174" s="39">
        <v>16.252400000000002</v>
      </c>
      <c r="F174" s="39">
        <v>17.979800000000001</v>
      </c>
      <c r="G174" s="39">
        <v>19.188099999999999</v>
      </c>
      <c r="H174" s="39">
        <v>18.818200000000001</v>
      </c>
      <c r="I174" s="39">
        <v>19.789400000000001</v>
      </c>
      <c r="J174" s="39">
        <v>18.5123</v>
      </c>
      <c r="K174" s="39">
        <v>18.047000000000001</v>
      </c>
      <c r="L174" s="39">
        <v>19.633900000000001</v>
      </c>
      <c r="M174" s="39">
        <v>19.188099999999999</v>
      </c>
      <c r="N174" s="39">
        <v>6.3079999999999998</v>
      </c>
      <c r="O174" s="39">
        <v>0</v>
      </c>
      <c r="P174" s="39">
        <v>6.3079999999999998</v>
      </c>
      <c r="Q174" s="39">
        <v>6.5298999999999996</v>
      </c>
      <c r="R174" s="39">
        <v>5.5216000000000003</v>
      </c>
      <c r="S174" s="39" t="s">
        <v>270</v>
      </c>
      <c r="T174" s="39">
        <v>6.4954000000000001</v>
      </c>
      <c r="U174" s="39">
        <v>0</v>
      </c>
      <c r="V174" s="39">
        <v>6.4954000000000001</v>
      </c>
      <c r="W174" s="39">
        <v>6.5298999999999996</v>
      </c>
      <c r="X174" s="39">
        <v>6.25</v>
      </c>
      <c r="Y174" s="39">
        <v>0</v>
      </c>
      <c r="Z174" s="39">
        <v>4.8</v>
      </c>
      <c r="AA174" s="39">
        <v>0</v>
      </c>
      <c r="AB174" s="39">
        <v>4.8</v>
      </c>
      <c r="AC174" s="39">
        <v>0</v>
      </c>
      <c r="AD174" s="39">
        <v>4.8</v>
      </c>
      <c r="AE174" s="39">
        <v>0</v>
      </c>
    </row>
    <row r="175" spans="1:31">
      <c r="A175" s="9">
        <v>45536</v>
      </c>
      <c r="B175" s="39">
        <v>12.4907</v>
      </c>
      <c r="C175" s="39">
        <v>11.9216</v>
      </c>
      <c r="D175" s="39">
        <v>12.629</v>
      </c>
      <c r="E175" s="39">
        <v>16.4559</v>
      </c>
      <c r="F175" s="39">
        <v>10.6768</v>
      </c>
      <c r="G175" s="39">
        <v>14.0747</v>
      </c>
      <c r="H175" s="39">
        <v>16.059000000000001</v>
      </c>
      <c r="I175" s="39">
        <v>11.9216</v>
      </c>
      <c r="J175" s="39">
        <v>17.892099999999999</v>
      </c>
      <c r="K175" s="39">
        <v>16.826000000000001</v>
      </c>
      <c r="L175" s="39">
        <v>19.504200000000001</v>
      </c>
      <c r="M175" s="39">
        <v>14.0747</v>
      </c>
      <c r="N175" s="39">
        <v>6.2435999999999998</v>
      </c>
      <c r="O175" s="39">
        <v>0</v>
      </c>
      <c r="P175" s="39">
        <v>6.2435999999999998</v>
      </c>
      <c r="Q175" s="39">
        <v>6.7217000000000002</v>
      </c>
      <c r="R175" s="39">
        <v>6.2302</v>
      </c>
      <c r="S175" s="39" t="s">
        <v>270</v>
      </c>
      <c r="T175" s="39">
        <v>6.3666</v>
      </c>
      <c r="U175" s="39">
        <v>0</v>
      </c>
      <c r="V175" s="39">
        <v>6.3666</v>
      </c>
      <c r="W175" s="39">
        <v>6.7217000000000002</v>
      </c>
      <c r="X175" s="39">
        <v>6.3558000000000003</v>
      </c>
      <c r="Y175" s="39">
        <v>0</v>
      </c>
      <c r="Z175" s="39">
        <v>4.8</v>
      </c>
      <c r="AA175" s="39">
        <v>0</v>
      </c>
      <c r="AB175" s="39">
        <v>4.8</v>
      </c>
      <c r="AC175" s="39">
        <v>0</v>
      </c>
      <c r="AD175" s="39">
        <v>4.8</v>
      </c>
      <c r="AE175" s="39">
        <v>0</v>
      </c>
    </row>
    <row r="176" spans="1:31">
      <c r="A176" s="9">
        <v>45566</v>
      </c>
      <c r="B176" s="39">
        <v>14.689500000000001</v>
      </c>
      <c r="C176" s="39">
        <v>14.849299999999999</v>
      </c>
      <c r="D176" s="39">
        <v>14.665900000000001</v>
      </c>
      <c r="E176" s="39">
        <v>17.019400000000001</v>
      </c>
      <c r="F176" s="39">
        <v>13.230700000000001</v>
      </c>
      <c r="G176" s="39">
        <v>19.943000000000001</v>
      </c>
      <c r="H176" s="39">
        <v>18.391500000000001</v>
      </c>
      <c r="I176" s="39">
        <v>14.849299999999999</v>
      </c>
      <c r="J176" s="39">
        <v>19.205200000000001</v>
      </c>
      <c r="K176" s="39">
        <v>17.930700000000002</v>
      </c>
      <c r="L176" s="39">
        <v>20.593900000000001</v>
      </c>
      <c r="M176" s="39">
        <v>19.989999999999998</v>
      </c>
      <c r="N176" s="39">
        <v>6.4199000000000002</v>
      </c>
      <c r="O176" s="39">
        <v>0</v>
      </c>
      <c r="P176" s="39">
        <v>6.4199000000000002</v>
      </c>
      <c r="Q176" s="39">
        <v>6.7073999999999998</v>
      </c>
      <c r="R176" s="39">
        <v>6.3940999999999999</v>
      </c>
      <c r="S176" s="39">
        <v>2.5099999999999998</v>
      </c>
      <c r="T176" s="39">
        <v>6.4625000000000004</v>
      </c>
      <c r="U176" s="39">
        <v>0</v>
      </c>
      <c r="V176" s="39">
        <v>6.4625000000000004</v>
      </c>
      <c r="W176" s="39">
        <v>6.7073999999999998</v>
      </c>
      <c r="X176" s="39">
        <v>6.4398999999999997</v>
      </c>
      <c r="Y176" s="39">
        <v>2.5099999999999998</v>
      </c>
      <c r="Z176" s="39">
        <v>4.8</v>
      </c>
      <c r="AA176" s="39">
        <v>0</v>
      </c>
      <c r="AB176" s="39">
        <v>4.8</v>
      </c>
      <c r="AC176" s="39">
        <v>0</v>
      </c>
      <c r="AD176" s="39">
        <v>4.8</v>
      </c>
      <c r="AE176" s="39">
        <v>0</v>
      </c>
    </row>
    <row r="177" spans="1:31">
      <c r="A177" s="9">
        <v>45597</v>
      </c>
      <c r="B177" s="39">
        <v>13.721299999999999</v>
      </c>
      <c r="C177" s="39">
        <v>18.391500000000001</v>
      </c>
      <c r="D177" s="39">
        <v>12.7979</v>
      </c>
      <c r="E177" s="39">
        <v>10.1906</v>
      </c>
      <c r="F177" s="39">
        <v>15.9895</v>
      </c>
      <c r="G177" s="39">
        <v>19.943999999999999</v>
      </c>
      <c r="H177" s="39">
        <v>18.1587</v>
      </c>
      <c r="I177" s="39">
        <v>18.391500000000001</v>
      </c>
      <c r="J177" s="39">
        <v>18.0761</v>
      </c>
      <c r="K177" s="39">
        <v>17.353400000000001</v>
      </c>
      <c r="L177" s="39">
        <v>18.4727</v>
      </c>
      <c r="M177" s="39">
        <v>19.943999999999999</v>
      </c>
      <c r="N177" s="39">
        <v>6.1479999999999997</v>
      </c>
      <c r="O177" s="39">
        <v>0</v>
      </c>
      <c r="P177" s="39">
        <v>6.1479999999999997</v>
      </c>
      <c r="Q177" s="39">
        <v>5.8982000000000001</v>
      </c>
      <c r="R177" s="39">
        <v>7.0640000000000001</v>
      </c>
      <c r="S177" s="39" t="s">
        <v>270</v>
      </c>
      <c r="T177" s="39">
        <v>6.1646999999999998</v>
      </c>
      <c r="U177" s="39">
        <v>0</v>
      </c>
      <c r="V177" s="39">
        <v>6.1646999999999998</v>
      </c>
      <c r="W177" s="39">
        <v>5.8982000000000001</v>
      </c>
      <c r="X177" s="39">
        <v>7.2009999999999996</v>
      </c>
      <c r="Y177" s="39">
        <v>0</v>
      </c>
      <c r="Z177" s="39">
        <v>4.8</v>
      </c>
      <c r="AA177" s="39">
        <v>0</v>
      </c>
      <c r="AB177" s="39">
        <v>4.8</v>
      </c>
      <c r="AC177" s="39">
        <v>0</v>
      </c>
      <c r="AD177" s="39">
        <v>4.8</v>
      </c>
      <c r="AE177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270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270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270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270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270</v>
      </c>
      <c r="S44" s="39" t="s">
        <v>270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270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270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270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270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270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270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270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270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270</v>
      </c>
      <c r="P53" s="39">
        <v>0</v>
      </c>
      <c r="Q53" s="39">
        <v>0</v>
      </c>
      <c r="R53" s="39">
        <v>0</v>
      </c>
      <c r="S53" s="39" t="s">
        <v>270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270</v>
      </c>
      <c r="S54" s="39" t="s">
        <v>270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270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270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270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270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270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270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270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270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270</v>
      </c>
      <c r="S68" s="39" t="s">
        <v>270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270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270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270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270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270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270</v>
      </c>
      <c r="S74" s="39" t="s">
        <v>270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270</v>
      </c>
      <c r="S75" s="39" t="s">
        <v>270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270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270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270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270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270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270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270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270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270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270</v>
      </c>
      <c r="S85" s="39" t="s">
        <v>270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270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270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270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270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270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270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270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270</v>
      </c>
      <c r="S93" s="39" t="s">
        <v>270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270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270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270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270</v>
      </c>
      <c r="S97" s="39" t="s">
        <v>270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270</v>
      </c>
      <c r="S98" s="39" t="s">
        <v>270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270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270</v>
      </c>
      <c r="S100" s="39" t="s">
        <v>270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270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270</v>
      </c>
      <c r="S102" s="39" t="s">
        <v>270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270</v>
      </c>
      <c r="S103" s="39" t="s">
        <v>270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270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270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270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270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270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270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270</v>
      </c>
      <c r="S110" s="39" t="s">
        <v>270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270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270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270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270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270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270</v>
      </c>
      <c r="S116" s="39" t="s">
        <v>270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270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270</v>
      </c>
      <c r="Q119" s="39" t="s">
        <v>270</v>
      </c>
      <c r="R119" s="39" t="s">
        <v>270</v>
      </c>
      <c r="S119" s="39" t="s">
        <v>270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270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270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270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270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270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270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270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270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270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270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270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270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270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270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hidden="1" outlineLevel="1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 hidden="1" outlineLevel="1" collapsed="1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 hidden="1" outlineLevel="1" collapsed="1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 hidden="1" outlineLevel="1" collapsed="1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 hidden="1" outlineLevel="1" collapsed="1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 hidden="1" outlineLevel="1" collapsed="1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270</v>
      </c>
      <c r="R145" s="39">
        <v>0</v>
      </c>
      <c r="S145" s="39">
        <v>0</v>
      </c>
    </row>
    <row r="146" spans="1:19" hidden="1" outlineLevel="1" collapsed="1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270</v>
      </c>
    </row>
    <row r="147" spans="1:19" hidden="1" outlineLevel="1" collapsed="1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 hidden="1" outlineLevel="1" collapsed="1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270</v>
      </c>
      <c r="R148" s="39">
        <v>0</v>
      </c>
      <c r="S148" s="39">
        <v>5.5816999999999997</v>
      </c>
    </row>
    <row r="149" spans="1:19" hidden="1" outlineLevel="1" collapsed="1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270</v>
      </c>
      <c r="S149" s="39" t="s">
        <v>270</v>
      </c>
    </row>
    <row r="150" spans="1:19" hidden="1" outlineLevel="1" collapsed="1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270</v>
      </c>
      <c r="Q150" s="39" t="s">
        <v>270</v>
      </c>
      <c r="R150" s="39" t="s">
        <v>270</v>
      </c>
      <c r="S150" s="39" t="s">
        <v>270</v>
      </c>
    </row>
    <row r="151" spans="1:19" hidden="1" outlineLevel="1" collapsed="1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270</v>
      </c>
      <c r="S151" s="39" t="s">
        <v>270</v>
      </c>
    </row>
    <row r="152" spans="1:19" hidden="1" outlineLevel="1" collapsed="1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270</v>
      </c>
      <c r="S152" s="39" t="s">
        <v>270</v>
      </c>
    </row>
    <row r="153" spans="1:19" hidden="1" outlineLevel="1" collapsed="1">
      <c r="A153" s="9">
        <v>44866</v>
      </c>
      <c r="B153" s="39">
        <v>36.842500000000001</v>
      </c>
      <c r="C153" s="39">
        <v>38.418199999999999</v>
      </c>
      <c r="D153" s="39">
        <v>36.648699999999998</v>
      </c>
      <c r="E153" s="39">
        <v>37.2883</v>
      </c>
      <c r="F153" s="39">
        <v>31.341999999999999</v>
      </c>
      <c r="G153" s="39">
        <v>11.7163</v>
      </c>
      <c r="H153" s="39">
        <v>36.842199999999998</v>
      </c>
      <c r="I153" s="39">
        <v>38.418799999999997</v>
      </c>
      <c r="J153" s="39">
        <v>36.648699999999998</v>
      </c>
      <c r="K153" s="39">
        <v>37.2883</v>
      </c>
      <c r="L153" s="39">
        <v>31.341999999999999</v>
      </c>
      <c r="M153" s="39">
        <v>11.7163</v>
      </c>
      <c r="N153" s="39">
        <v>38.112900000000003</v>
      </c>
      <c r="O153" s="39">
        <v>38.112900000000003</v>
      </c>
      <c r="P153" s="39">
        <v>0</v>
      </c>
      <c r="Q153" s="39">
        <v>0</v>
      </c>
      <c r="R153" s="39" t="s">
        <v>270</v>
      </c>
      <c r="S153" s="39" t="s">
        <v>270</v>
      </c>
    </row>
    <row r="154" spans="1:19" hidden="1" outlineLevel="1" collapsed="1">
      <c r="A154" s="9">
        <v>44896</v>
      </c>
      <c r="B154" s="39">
        <v>36.891300000000001</v>
      </c>
      <c r="C154" s="39">
        <v>37.7821</v>
      </c>
      <c r="D154" s="39">
        <v>36.782899999999998</v>
      </c>
      <c r="E154" s="39">
        <v>37.312100000000001</v>
      </c>
      <c r="F154" s="39">
        <v>34.961300000000001</v>
      </c>
      <c r="G154" s="39">
        <v>10.044499999999999</v>
      </c>
      <c r="H154" s="39">
        <v>36.890799999999999</v>
      </c>
      <c r="I154" s="39">
        <v>37.777900000000002</v>
      </c>
      <c r="J154" s="39">
        <v>36.782899999999998</v>
      </c>
      <c r="K154" s="39">
        <v>37.312100000000001</v>
      </c>
      <c r="L154" s="39">
        <v>34.961300000000001</v>
      </c>
      <c r="M154" s="39">
        <v>10.044499999999999</v>
      </c>
      <c r="N154" s="39">
        <v>44.305500000000002</v>
      </c>
      <c r="O154" s="39">
        <v>44.305500000000002</v>
      </c>
      <c r="P154" s="39">
        <v>0</v>
      </c>
      <c r="Q154" s="39">
        <v>0</v>
      </c>
      <c r="R154" s="39" t="s">
        <v>270</v>
      </c>
      <c r="S154" s="39" t="s">
        <v>270</v>
      </c>
    </row>
    <row r="155" spans="1:19" hidden="1" outlineLevel="1" collapsed="1">
      <c r="A155" s="9">
        <v>44927</v>
      </c>
      <c r="B155" s="39">
        <v>36.747999999999998</v>
      </c>
      <c r="C155" s="39">
        <v>38.236600000000003</v>
      </c>
      <c r="D155" s="39">
        <v>36.570799999999998</v>
      </c>
      <c r="E155" s="39">
        <v>37.9617</v>
      </c>
      <c r="F155" s="39">
        <v>30.3506</v>
      </c>
      <c r="G155" s="39">
        <v>8.3008000000000006</v>
      </c>
      <c r="H155" s="39">
        <v>36.747300000000003</v>
      </c>
      <c r="I155" s="39">
        <v>38.232399999999998</v>
      </c>
      <c r="J155" s="39">
        <v>36.570799999999998</v>
      </c>
      <c r="K155" s="39">
        <v>37.9617</v>
      </c>
      <c r="L155" s="39">
        <v>30.3506</v>
      </c>
      <c r="M155" s="39">
        <v>8.3008000000000006</v>
      </c>
      <c r="N155" s="39">
        <v>40.271099999999997</v>
      </c>
      <c r="O155" s="39">
        <v>40.271099999999997</v>
      </c>
      <c r="P155" s="39">
        <v>0</v>
      </c>
      <c r="Q155" s="39">
        <v>0</v>
      </c>
      <c r="R155" s="39" t="s">
        <v>270</v>
      </c>
      <c r="S155" s="39" t="s">
        <v>270</v>
      </c>
    </row>
    <row r="156" spans="1:19" hidden="1" outlineLevel="1" collapsed="1">
      <c r="A156" s="9">
        <v>44958</v>
      </c>
      <c r="B156" s="39">
        <v>37.6614</v>
      </c>
      <c r="C156" s="39">
        <v>37.803800000000003</v>
      </c>
      <c r="D156" s="39">
        <v>37.643700000000003</v>
      </c>
      <c r="E156" s="39">
        <v>38.029899999999998</v>
      </c>
      <c r="F156" s="39">
        <v>35.697200000000002</v>
      </c>
      <c r="G156" s="39">
        <v>13.384399999999999</v>
      </c>
      <c r="H156" s="39">
        <v>37.6614</v>
      </c>
      <c r="I156" s="39">
        <v>37.804499999999997</v>
      </c>
      <c r="J156" s="39">
        <v>37.643700000000003</v>
      </c>
      <c r="K156" s="39">
        <v>38.029899999999998</v>
      </c>
      <c r="L156" s="39">
        <v>35.697200000000002</v>
      </c>
      <c r="M156" s="39">
        <v>13.384399999999999</v>
      </c>
      <c r="N156" s="39">
        <v>37.239400000000003</v>
      </c>
      <c r="O156" s="39">
        <v>37.239400000000003</v>
      </c>
      <c r="P156" s="39">
        <v>0</v>
      </c>
      <c r="Q156" s="39">
        <v>0</v>
      </c>
      <c r="R156" s="39">
        <v>0</v>
      </c>
      <c r="S156" s="39" t="s">
        <v>270</v>
      </c>
    </row>
    <row r="157" spans="1:19" hidden="1" outlineLevel="1" collapsed="1">
      <c r="A157" s="9">
        <v>44986</v>
      </c>
      <c r="B157" s="39">
        <v>37.907400000000003</v>
      </c>
      <c r="C157" s="39">
        <v>37.363500000000002</v>
      </c>
      <c r="D157" s="39">
        <v>37.979399999999998</v>
      </c>
      <c r="E157" s="39">
        <v>38.217500000000001</v>
      </c>
      <c r="F157" s="39">
        <v>34.957099999999997</v>
      </c>
      <c r="G157" s="39">
        <v>25.587599999999998</v>
      </c>
      <c r="H157" s="39">
        <v>37.907400000000003</v>
      </c>
      <c r="I157" s="39">
        <v>37.363199999999999</v>
      </c>
      <c r="J157" s="39">
        <v>37.979399999999998</v>
      </c>
      <c r="K157" s="39">
        <v>38.217500000000001</v>
      </c>
      <c r="L157" s="39">
        <v>34.957099999999997</v>
      </c>
      <c r="M157" s="39">
        <v>25.587599999999998</v>
      </c>
      <c r="N157" s="39">
        <v>37.738799999999998</v>
      </c>
      <c r="O157" s="39">
        <v>37.738799999999998</v>
      </c>
      <c r="P157" s="39">
        <v>0</v>
      </c>
      <c r="Q157" s="39">
        <v>0</v>
      </c>
      <c r="R157" s="39" t="s">
        <v>270</v>
      </c>
      <c r="S157" s="39" t="s">
        <v>270</v>
      </c>
    </row>
    <row r="158" spans="1:19" hidden="1" outlineLevel="1" collapsed="1">
      <c r="A158" s="9">
        <v>45017</v>
      </c>
      <c r="B158" s="39">
        <v>37.6113</v>
      </c>
      <c r="C158" s="39">
        <v>38.822499999999998</v>
      </c>
      <c r="D158" s="39">
        <v>37.459200000000003</v>
      </c>
      <c r="E158" s="39">
        <v>38.109400000000001</v>
      </c>
      <c r="F158" s="39">
        <v>30.745699999999999</v>
      </c>
      <c r="G158" s="39">
        <v>26.081800000000001</v>
      </c>
      <c r="H158" s="39">
        <v>37.610900000000001</v>
      </c>
      <c r="I158" s="39">
        <v>38.82</v>
      </c>
      <c r="J158" s="39">
        <v>37.459200000000003</v>
      </c>
      <c r="K158" s="39">
        <v>38.109400000000001</v>
      </c>
      <c r="L158" s="39">
        <v>30.745699999999999</v>
      </c>
      <c r="M158" s="39">
        <v>26.081800000000001</v>
      </c>
      <c r="N158" s="39">
        <v>42.059399999999997</v>
      </c>
      <c r="O158" s="39">
        <v>42.059399999999997</v>
      </c>
      <c r="P158" s="39">
        <v>0</v>
      </c>
      <c r="Q158" s="39">
        <v>0</v>
      </c>
      <c r="R158" s="39" t="s">
        <v>270</v>
      </c>
      <c r="S158" s="39" t="s">
        <v>270</v>
      </c>
    </row>
    <row r="159" spans="1:19" hidden="1" outlineLevel="1" collapsed="1">
      <c r="A159" s="9">
        <v>45047</v>
      </c>
      <c r="B159" s="39">
        <v>37.6738</v>
      </c>
      <c r="C159" s="39">
        <v>38.900599999999997</v>
      </c>
      <c r="D159" s="39">
        <v>37.540799999999997</v>
      </c>
      <c r="E159" s="39">
        <v>38.149099999999997</v>
      </c>
      <c r="F159" s="39">
        <v>33.288600000000002</v>
      </c>
      <c r="G159" s="39">
        <v>14.861800000000001</v>
      </c>
      <c r="H159" s="39">
        <v>37.672600000000003</v>
      </c>
      <c r="I159" s="39">
        <v>38.890300000000003</v>
      </c>
      <c r="J159" s="39">
        <v>37.540799999999997</v>
      </c>
      <c r="K159" s="39">
        <v>38.149099999999997</v>
      </c>
      <c r="L159" s="39">
        <v>33.288600000000002</v>
      </c>
      <c r="M159" s="39">
        <v>14.861800000000001</v>
      </c>
      <c r="N159" s="39">
        <v>48.105899999999998</v>
      </c>
      <c r="O159" s="39">
        <v>48.105899999999998</v>
      </c>
      <c r="P159" s="39">
        <v>0</v>
      </c>
      <c r="Q159" s="39">
        <v>0</v>
      </c>
      <c r="R159" s="39" t="s">
        <v>270</v>
      </c>
      <c r="S159" s="39" t="s">
        <v>270</v>
      </c>
    </row>
    <row r="160" spans="1:19" hidden="1" outlineLevel="1" collapsed="1">
      <c r="A160" s="9">
        <v>45078</v>
      </c>
      <c r="B160" s="39">
        <v>36.6922</v>
      </c>
      <c r="C160" s="39">
        <v>39.621400000000001</v>
      </c>
      <c r="D160" s="39">
        <v>36.435200000000002</v>
      </c>
      <c r="E160" s="39">
        <v>37.5974</v>
      </c>
      <c r="F160" s="39">
        <v>31.7165</v>
      </c>
      <c r="G160" s="39">
        <v>11.970800000000001</v>
      </c>
      <c r="H160" s="39">
        <v>36.691600000000001</v>
      </c>
      <c r="I160" s="39">
        <v>39.617100000000001</v>
      </c>
      <c r="J160" s="39">
        <v>36.435200000000002</v>
      </c>
      <c r="K160" s="39">
        <v>37.5974</v>
      </c>
      <c r="L160" s="39">
        <v>31.7165</v>
      </c>
      <c r="M160" s="39">
        <v>11.970800000000001</v>
      </c>
      <c r="N160" s="39">
        <v>42.841900000000003</v>
      </c>
      <c r="O160" s="39">
        <v>42.841900000000003</v>
      </c>
      <c r="P160" s="39">
        <v>0</v>
      </c>
      <c r="Q160" s="39">
        <v>0</v>
      </c>
      <c r="R160" s="39" t="s">
        <v>270</v>
      </c>
      <c r="S160" s="39" t="s">
        <v>270</v>
      </c>
    </row>
    <row r="161" spans="1:19" hidden="1" outlineLevel="1" collapsed="1">
      <c r="A161" s="9">
        <v>45108</v>
      </c>
      <c r="B161" s="39">
        <v>36.683</v>
      </c>
      <c r="C161" s="39">
        <v>39.877800000000001</v>
      </c>
      <c r="D161" s="39">
        <v>36.423499999999997</v>
      </c>
      <c r="E161" s="39">
        <v>38.108199999999997</v>
      </c>
      <c r="F161" s="39">
        <v>29.067599999999999</v>
      </c>
      <c r="G161" s="39">
        <v>11.626099999999999</v>
      </c>
      <c r="H161" s="39">
        <v>36.682600000000001</v>
      </c>
      <c r="I161" s="39">
        <v>39.875399999999999</v>
      </c>
      <c r="J161" s="39">
        <v>36.423499999999997</v>
      </c>
      <c r="K161" s="39">
        <v>38.108199999999997</v>
      </c>
      <c r="L161" s="39">
        <v>29.067599999999999</v>
      </c>
      <c r="M161" s="39">
        <v>11.626099999999999</v>
      </c>
      <c r="N161" s="39">
        <v>42.622100000000003</v>
      </c>
      <c r="O161" s="39">
        <v>42.622100000000003</v>
      </c>
      <c r="P161" s="39">
        <v>0</v>
      </c>
      <c r="Q161" s="39">
        <v>0</v>
      </c>
      <c r="R161" s="39" t="s">
        <v>270</v>
      </c>
      <c r="S161" s="39" t="s">
        <v>270</v>
      </c>
    </row>
    <row r="162" spans="1:19" hidden="1" outlineLevel="1" collapsed="1">
      <c r="A162" s="9">
        <v>45139</v>
      </c>
      <c r="B162" s="39">
        <v>36.698999999999998</v>
      </c>
      <c r="C162" s="39">
        <v>39.096200000000003</v>
      </c>
      <c r="D162" s="39">
        <v>36.482399999999998</v>
      </c>
      <c r="E162" s="39">
        <v>38.133800000000001</v>
      </c>
      <c r="F162" s="39">
        <v>28.156500000000001</v>
      </c>
      <c r="G162" s="39">
        <v>11.9419</v>
      </c>
      <c r="H162" s="39">
        <v>36.698900000000002</v>
      </c>
      <c r="I162" s="39">
        <v>39.096200000000003</v>
      </c>
      <c r="J162" s="39">
        <v>36.482399999999998</v>
      </c>
      <c r="K162" s="39">
        <v>38.133800000000001</v>
      </c>
      <c r="L162" s="39">
        <v>28.156500000000001</v>
      </c>
      <c r="M162" s="39">
        <v>11.9419</v>
      </c>
      <c r="N162" s="39">
        <v>39.070099999999996</v>
      </c>
      <c r="O162" s="39">
        <v>39.070099999999996</v>
      </c>
      <c r="P162" s="39">
        <v>0</v>
      </c>
      <c r="Q162" s="39">
        <v>0</v>
      </c>
      <c r="R162" s="39">
        <v>0</v>
      </c>
      <c r="S162" s="39" t="s">
        <v>270</v>
      </c>
    </row>
    <row r="163" spans="1:19" hidden="1" outlineLevel="1" collapsed="1">
      <c r="A163" s="9">
        <v>45170</v>
      </c>
      <c r="B163" s="39">
        <v>36.944299999999998</v>
      </c>
      <c r="C163" s="39">
        <v>38.278300000000002</v>
      </c>
      <c r="D163" s="39">
        <v>36.8262</v>
      </c>
      <c r="E163" s="39">
        <v>38.2729</v>
      </c>
      <c r="F163" s="39">
        <v>26.886199999999999</v>
      </c>
      <c r="G163" s="39">
        <v>19.026399999999999</v>
      </c>
      <c r="H163" s="39">
        <v>36.943300000000001</v>
      </c>
      <c r="I163" s="39">
        <v>38.267899999999997</v>
      </c>
      <c r="J163" s="39">
        <v>36.8262</v>
      </c>
      <c r="K163" s="39">
        <v>38.2729</v>
      </c>
      <c r="L163" s="39">
        <v>26.886199999999999</v>
      </c>
      <c r="M163" s="39">
        <v>19.026399999999999</v>
      </c>
      <c r="N163" s="39">
        <v>43.943100000000001</v>
      </c>
      <c r="O163" s="39">
        <v>43.943100000000001</v>
      </c>
      <c r="P163" s="39">
        <v>0</v>
      </c>
      <c r="Q163" s="39">
        <v>0</v>
      </c>
      <c r="R163" s="39" t="s">
        <v>270</v>
      </c>
      <c r="S163" s="39" t="s">
        <v>270</v>
      </c>
    </row>
    <row r="164" spans="1:19" hidden="1" outlineLevel="1" collapsed="1">
      <c r="A164" s="9">
        <v>45200</v>
      </c>
      <c r="B164" s="39">
        <v>36.759900000000002</v>
      </c>
      <c r="C164" s="39">
        <v>37.958100000000002</v>
      </c>
      <c r="D164" s="39">
        <v>36.656500000000001</v>
      </c>
      <c r="E164" s="39">
        <v>38.308399999999999</v>
      </c>
      <c r="F164" s="39">
        <v>24.367899999999999</v>
      </c>
      <c r="G164" s="39">
        <v>28.335100000000001</v>
      </c>
      <c r="H164" s="39">
        <v>36.759799999999998</v>
      </c>
      <c r="I164" s="39">
        <v>37.957999999999998</v>
      </c>
      <c r="J164" s="39">
        <v>36.656500000000001</v>
      </c>
      <c r="K164" s="39">
        <v>38.308399999999999</v>
      </c>
      <c r="L164" s="39">
        <v>24.367899999999999</v>
      </c>
      <c r="M164" s="39">
        <v>28.335100000000001</v>
      </c>
      <c r="N164" s="39">
        <v>38.530799999999999</v>
      </c>
      <c r="O164" s="39">
        <v>38.530799999999999</v>
      </c>
      <c r="P164" s="39">
        <v>0</v>
      </c>
      <c r="Q164" s="39">
        <v>0</v>
      </c>
      <c r="R164" s="39">
        <v>0</v>
      </c>
      <c r="S164" s="39">
        <v>0</v>
      </c>
    </row>
    <row r="165" spans="1:19" collapsed="1">
      <c r="A165" s="9">
        <v>45231</v>
      </c>
      <c r="B165" s="39">
        <v>36.2941</v>
      </c>
      <c r="C165" s="39">
        <v>37.668799999999997</v>
      </c>
      <c r="D165" s="39">
        <v>36.180399999999999</v>
      </c>
      <c r="E165" s="39">
        <v>37.535800000000002</v>
      </c>
      <c r="F165" s="39">
        <v>26.1571</v>
      </c>
      <c r="G165" s="39">
        <v>27.0688</v>
      </c>
      <c r="H165" s="39">
        <v>36.293599999999998</v>
      </c>
      <c r="I165" s="39">
        <v>37.663499999999999</v>
      </c>
      <c r="J165" s="39">
        <v>36.180399999999999</v>
      </c>
      <c r="K165" s="39">
        <v>37.535800000000002</v>
      </c>
      <c r="L165" s="39">
        <v>26.1571</v>
      </c>
      <c r="M165" s="39">
        <v>27.0688</v>
      </c>
      <c r="N165" s="39">
        <v>51.144500000000001</v>
      </c>
      <c r="O165" s="39">
        <v>51.144500000000001</v>
      </c>
      <c r="P165" s="39">
        <v>0</v>
      </c>
      <c r="Q165" s="39">
        <v>0</v>
      </c>
      <c r="R165" s="39">
        <v>0</v>
      </c>
      <c r="S165" s="39" t="s">
        <v>270</v>
      </c>
    </row>
    <row r="166" spans="1:19">
      <c r="A166" s="9">
        <v>45261</v>
      </c>
      <c r="B166" s="39">
        <v>35.683500000000002</v>
      </c>
      <c r="C166" s="39">
        <v>37.878999999999998</v>
      </c>
      <c r="D166" s="39">
        <v>35.493899999999996</v>
      </c>
      <c r="E166" s="39">
        <v>37.909799999999997</v>
      </c>
      <c r="F166" s="39">
        <v>22.593299999999999</v>
      </c>
      <c r="G166" s="39">
        <v>21.195799999999998</v>
      </c>
      <c r="H166" s="39">
        <v>35.683199999999999</v>
      </c>
      <c r="I166" s="39">
        <v>37.875700000000002</v>
      </c>
      <c r="J166" s="39">
        <v>35.493899999999996</v>
      </c>
      <c r="K166" s="39">
        <v>37.909799999999997</v>
      </c>
      <c r="L166" s="39">
        <v>22.593299999999999</v>
      </c>
      <c r="M166" s="39">
        <v>21.195799999999998</v>
      </c>
      <c r="N166" s="39">
        <v>58.652099999999997</v>
      </c>
      <c r="O166" s="39">
        <v>58.652099999999997</v>
      </c>
      <c r="P166" s="39">
        <v>0</v>
      </c>
      <c r="Q166" s="39">
        <v>0</v>
      </c>
      <c r="R166" s="39">
        <v>0</v>
      </c>
      <c r="S166" s="39" t="s">
        <v>270</v>
      </c>
    </row>
    <row r="167" spans="1:19">
      <c r="A167" s="9">
        <v>45292</v>
      </c>
      <c r="B167" s="39">
        <v>36.347999999999999</v>
      </c>
      <c r="C167" s="39">
        <v>39.0015</v>
      </c>
      <c r="D167" s="39">
        <v>36.136600000000001</v>
      </c>
      <c r="E167" s="39">
        <v>38.262900000000002</v>
      </c>
      <c r="F167" s="39">
        <v>25.4314</v>
      </c>
      <c r="G167" s="39">
        <v>22.989599999999999</v>
      </c>
      <c r="H167" s="39">
        <v>36.347900000000003</v>
      </c>
      <c r="I167" s="39">
        <v>39.000300000000003</v>
      </c>
      <c r="J167" s="39">
        <v>36.136600000000001</v>
      </c>
      <c r="K167" s="39">
        <v>38.262900000000002</v>
      </c>
      <c r="L167" s="39">
        <v>25.4314</v>
      </c>
      <c r="M167" s="39">
        <v>22.989599999999999</v>
      </c>
      <c r="N167" s="39">
        <v>45.552999999999997</v>
      </c>
      <c r="O167" s="39">
        <v>45.552999999999997</v>
      </c>
      <c r="P167" s="39">
        <v>0</v>
      </c>
      <c r="Q167" s="39">
        <v>0</v>
      </c>
      <c r="R167" s="39">
        <v>0</v>
      </c>
      <c r="S167" s="39" t="s">
        <v>270</v>
      </c>
    </row>
    <row r="168" spans="1:19">
      <c r="A168" s="9">
        <v>45323</v>
      </c>
      <c r="B168" s="39">
        <v>36.955399999999997</v>
      </c>
      <c r="C168" s="39">
        <v>39.259900000000002</v>
      </c>
      <c r="D168" s="39">
        <v>36.771900000000002</v>
      </c>
      <c r="E168" s="39">
        <v>38.618899999999996</v>
      </c>
      <c r="F168" s="39">
        <v>23.484300000000001</v>
      </c>
      <c r="G168" s="39">
        <v>32.186700000000002</v>
      </c>
      <c r="H168" s="39">
        <v>36.955199999999998</v>
      </c>
      <c r="I168" s="39">
        <v>39.258200000000002</v>
      </c>
      <c r="J168" s="39">
        <v>36.771900000000002</v>
      </c>
      <c r="K168" s="39">
        <v>38.618899999999996</v>
      </c>
      <c r="L168" s="39">
        <v>23.484300000000001</v>
      </c>
      <c r="M168" s="39">
        <v>32.186700000000002</v>
      </c>
      <c r="N168" s="39">
        <v>46.502200000000002</v>
      </c>
      <c r="O168" s="39">
        <v>46.502200000000002</v>
      </c>
      <c r="P168" s="39">
        <v>0</v>
      </c>
      <c r="Q168" s="39">
        <v>0</v>
      </c>
      <c r="R168" s="39">
        <v>0</v>
      </c>
      <c r="S168" s="39">
        <v>0</v>
      </c>
    </row>
    <row r="169" spans="1:19">
      <c r="A169" s="9">
        <v>45352</v>
      </c>
      <c r="B169" s="39">
        <v>36.4437</v>
      </c>
      <c r="C169" s="39">
        <v>35.108899999999998</v>
      </c>
      <c r="D169" s="39">
        <v>36.546999999999997</v>
      </c>
      <c r="E169" s="39">
        <v>38.764400000000002</v>
      </c>
      <c r="F169" s="39">
        <v>23.6662</v>
      </c>
      <c r="G169" s="39">
        <v>24.226199999999999</v>
      </c>
      <c r="H169" s="39">
        <v>36.442599999999999</v>
      </c>
      <c r="I169" s="39">
        <v>35.092599999999997</v>
      </c>
      <c r="J169" s="39">
        <v>36.546999999999997</v>
      </c>
      <c r="K169" s="39">
        <v>38.764400000000002</v>
      </c>
      <c r="L169" s="39">
        <v>23.6662</v>
      </c>
      <c r="M169" s="39">
        <v>24.226199999999999</v>
      </c>
      <c r="N169" s="39">
        <v>52.301699999999997</v>
      </c>
      <c r="O169" s="39">
        <v>52.301699999999997</v>
      </c>
      <c r="P169" s="39">
        <v>0</v>
      </c>
      <c r="Q169" s="39">
        <v>0</v>
      </c>
      <c r="R169" s="39">
        <v>0</v>
      </c>
      <c r="S169" s="39" t="s">
        <v>270</v>
      </c>
    </row>
    <row r="170" spans="1:19">
      <c r="A170" s="9">
        <v>45383</v>
      </c>
      <c r="B170" s="39">
        <v>36.300600000000003</v>
      </c>
      <c r="C170" s="39">
        <v>35.941499999999998</v>
      </c>
      <c r="D170" s="39">
        <v>36.328600000000002</v>
      </c>
      <c r="E170" s="39">
        <v>38.620199999999997</v>
      </c>
      <c r="F170" s="39">
        <v>25.484200000000001</v>
      </c>
      <c r="G170" s="39">
        <v>25.130800000000001</v>
      </c>
      <c r="H170" s="39">
        <v>36.299799999999998</v>
      </c>
      <c r="I170" s="39">
        <v>35.9298</v>
      </c>
      <c r="J170" s="39">
        <v>36.328600000000002</v>
      </c>
      <c r="K170" s="39">
        <v>38.620199999999997</v>
      </c>
      <c r="L170" s="39">
        <v>25.484200000000001</v>
      </c>
      <c r="M170" s="39">
        <v>25.130800000000001</v>
      </c>
      <c r="N170" s="39">
        <v>54.2851</v>
      </c>
      <c r="O170" s="39">
        <v>54.2851</v>
      </c>
      <c r="P170" s="39">
        <v>0</v>
      </c>
      <c r="Q170" s="39">
        <v>0</v>
      </c>
      <c r="R170" s="39">
        <v>0</v>
      </c>
      <c r="S170" s="39">
        <v>0</v>
      </c>
    </row>
    <row r="171" spans="1:19">
      <c r="A171" s="9">
        <v>45413</v>
      </c>
      <c r="B171" s="39">
        <v>36.848599999999998</v>
      </c>
      <c r="C171" s="39">
        <v>36.014400000000002</v>
      </c>
      <c r="D171" s="39">
        <v>36.915300000000002</v>
      </c>
      <c r="E171" s="39">
        <v>38.843000000000004</v>
      </c>
      <c r="F171" s="39">
        <v>23.5123</v>
      </c>
      <c r="G171" s="39">
        <v>27.505700000000001</v>
      </c>
      <c r="H171" s="39">
        <v>36.8476</v>
      </c>
      <c r="I171" s="39">
        <v>35.998800000000003</v>
      </c>
      <c r="J171" s="39">
        <v>36.915300000000002</v>
      </c>
      <c r="K171" s="39">
        <v>38.843000000000004</v>
      </c>
      <c r="L171" s="39">
        <v>23.5123</v>
      </c>
      <c r="M171" s="39">
        <v>27.505700000000001</v>
      </c>
      <c r="N171" s="39">
        <v>47.630600000000001</v>
      </c>
      <c r="O171" s="39">
        <v>47.630600000000001</v>
      </c>
      <c r="P171" s="39">
        <v>0</v>
      </c>
      <c r="Q171" s="39">
        <v>0</v>
      </c>
      <c r="R171" s="39">
        <v>0</v>
      </c>
      <c r="S171" s="39" t="s">
        <v>270</v>
      </c>
    </row>
    <row r="172" spans="1:19">
      <c r="A172" s="9">
        <v>45444</v>
      </c>
      <c r="B172" s="39">
        <v>36.7515</v>
      </c>
      <c r="C172" s="39">
        <v>39.281199999999998</v>
      </c>
      <c r="D172" s="39">
        <v>36.579700000000003</v>
      </c>
      <c r="E172" s="39">
        <v>37.990099999999998</v>
      </c>
      <c r="F172" s="39">
        <v>24.740400000000001</v>
      </c>
      <c r="G172" s="39">
        <v>28.874300000000002</v>
      </c>
      <c r="H172" s="39">
        <v>36.751899999999999</v>
      </c>
      <c r="I172" s="39">
        <v>39.2879</v>
      </c>
      <c r="J172" s="39">
        <v>36.579700000000003</v>
      </c>
      <c r="K172" s="39">
        <v>37.990099999999998</v>
      </c>
      <c r="L172" s="39">
        <v>24.740400000000001</v>
      </c>
      <c r="M172" s="39">
        <v>28.874300000000002</v>
      </c>
      <c r="N172" s="39">
        <v>23.285499999999999</v>
      </c>
      <c r="O172" s="39">
        <v>23.285499999999999</v>
      </c>
      <c r="P172" s="39">
        <v>0</v>
      </c>
      <c r="Q172" s="39">
        <v>0</v>
      </c>
      <c r="R172" s="39">
        <v>0</v>
      </c>
      <c r="S172" s="39" t="s">
        <v>270</v>
      </c>
    </row>
    <row r="173" spans="1:19">
      <c r="A173" s="9">
        <v>45474</v>
      </c>
      <c r="B173" s="39">
        <v>35.970799999999997</v>
      </c>
      <c r="C173" s="39">
        <v>37.273200000000003</v>
      </c>
      <c r="D173" s="39">
        <v>35.877699999999997</v>
      </c>
      <c r="E173" s="39">
        <v>37.667999999999999</v>
      </c>
      <c r="F173" s="39">
        <v>24.676100000000002</v>
      </c>
      <c r="G173" s="39">
        <v>32.175600000000003</v>
      </c>
      <c r="H173" s="39">
        <v>35.970799999999997</v>
      </c>
      <c r="I173" s="39">
        <v>37.273800000000001</v>
      </c>
      <c r="J173" s="39">
        <v>35.877699999999997</v>
      </c>
      <c r="K173" s="39">
        <v>37.667999999999999</v>
      </c>
      <c r="L173" s="39">
        <v>24.676100000000002</v>
      </c>
      <c r="M173" s="39">
        <v>32.175600000000003</v>
      </c>
      <c r="N173" s="39">
        <v>33.247999999999998</v>
      </c>
      <c r="O173" s="39">
        <v>33.247999999999998</v>
      </c>
      <c r="P173" s="39">
        <v>0</v>
      </c>
      <c r="Q173" s="39">
        <v>0</v>
      </c>
      <c r="R173" s="39">
        <v>0</v>
      </c>
      <c r="S173" s="39" t="s">
        <v>270</v>
      </c>
    </row>
    <row r="174" spans="1:19">
      <c r="A174" s="9">
        <v>45505</v>
      </c>
      <c r="B174" s="39">
        <v>36.173299999999998</v>
      </c>
      <c r="C174" s="39">
        <v>38.084499999999998</v>
      </c>
      <c r="D174" s="39">
        <v>36.031799999999997</v>
      </c>
      <c r="E174" s="39">
        <v>37.805100000000003</v>
      </c>
      <c r="F174" s="39">
        <v>23.165099999999999</v>
      </c>
      <c r="G174" s="39">
        <v>29.310099999999998</v>
      </c>
      <c r="H174" s="39">
        <v>36.1723</v>
      </c>
      <c r="I174" s="39">
        <v>38.072099999999999</v>
      </c>
      <c r="J174" s="39">
        <v>36.031799999999997</v>
      </c>
      <c r="K174" s="39">
        <v>37.805100000000003</v>
      </c>
      <c r="L174" s="39">
        <v>23.165099999999999</v>
      </c>
      <c r="M174" s="39">
        <v>29.310099999999998</v>
      </c>
      <c r="N174" s="39">
        <v>48.898200000000003</v>
      </c>
      <c r="O174" s="39">
        <v>48.898200000000003</v>
      </c>
      <c r="P174" s="39">
        <v>0</v>
      </c>
      <c r="Q174" s="39">
        <v>0</v>
      </c>
      <c r="R174" s="39">
        <v>0</v>
      </c>
      <c r="S174" s="39" t="s">
        <v>270</v>
      </c>
    </row>
    <row r="175" spans="1:19">
      <c r="A175" s="9">
        <v>45536</v>
      </c>
      <c r="B175" s="39">
        <v>36.570300000000003</v>
      </c>
      <c r="C175" s="39">
        <v>37.990699999999997</v>
      </c>
      <c r="D175" s="39">
        <v>36.462400000000002</v>
      </c>
      <c r="E175" s="39">
        <v>37.505800000000001</v>
      </c>
      <c r="F175" s="39">
        <v>27.0303</v>
      </c>
      <c r="G175" s="39">
        <v>30.765599999999999</v>
      </c>
      <c r="H175" s="39">
        <v>36.570399999999999</v>
      </c>
      <c r="I175" s="39">
        <v>37.9938</v>
      </c>
      <c r="J175" s="39">
        <v>36.462400000000002</v>
      </c>
      <c r="K175" s="39">
        <v>37.505800000000001</v>
      </c>
      <c r="L175" s="39">
        <v>27.0303</v>
      </c>
      <c r="M175" s="39">
        <v>30.765599999999999</v>
      </c>
      <c r="N175" s="39">
        <v>33.830399999999997</v>
      </c>
      <c r="O175" s="39">
        <v>33.830399999999997</v>
      </c>
      <c r="P175" s="39">
        <v>0</v>
      </c>
      <c r="Q175" s="39">
        <v>0</v>
      </c>
      <c r="R175" s="39">
        <v>0</v>
      </c>
      <c r="S175" s="39" t="s">
        <v>270</v>
      </c>
    </row>
    <row r="176" spans="1:19">
      <c r="A176" s="9">
        <v>45566</v>
      </c>
      <c r="B176" s="39">
        <v>36.2102</v>
      </c>
      <c r="C176" s="39">
        <v>38.594900000000003</v>
      </c>
      <c r="D176" s="39">
        <v>36.041400000000003</v>
      </c>
      <c r="E176" s="39">
        <v>37.770699999999998</v>
      </c>
      <c r="F176" s="39">
        <v>25.555299999999999</v>
      </c>
      <c r="G176" s="39">
        <v>28.474900000000002</v>
      </c>
      <c r="H176" s="39">
        <v>36.209499999999998</v>
      </c>
      <c r="I176" s="39">
        <v>38.585000000000001</v>
      </c>
      <c r="J176" s="39">
        <v>36.041400000000003</v>
      </c>
      <c r="K176" s="39">
        <v>37.770699999999998</v>
      </c>
      <c r="L176" s="39">
        <v>25.555299999999999</v>
      </c>
      <c r="M176" s="39">
        <v>28.474900000000002</v>
      </c>
      <c r="N176" s="39">
        <v>52.540599999999998</v>
      </c>
      <c r="O176" s="39">
        <v>52.540599999999998</v>
      </c>
      <c r="P176" s="39">
        <v>0</v>
      </c>
      <c r="Q176" s="39">
        <v>0</v>
      </c>
      <c r="R176" s="39">
        <v>0</v>
      </c>
      <c r="S176" s="39">
        <v>0</v>
      </c>
    </row>
    <row r="177" spans="1:19">
      <c r="A177" s="9">
        <v>45597</v>
      </c>
      <c r="B177" s="39">
        <v>35.8172</v>
      </c>
      <c r="C177" s="39">
        <v>38.7134</v>
      </c>
      <c r="D177" s="39">
        <v>35.617199999999997</v>
      </c>
      <c r="E177" s="39">
        <v>37.161799999999999</v>
      </c>
      <c r="F177" s="39">
        <v>23.485399999999998</v>
      </c>
      <c r="G177" s="39">
        <v>29.938500000000001</v>
      </c>
      <c r="H177" s="39">
        <v>35.816699999999997</v>
      </c>
      <c r="I177" s="39">
        <v>38.709200000000003</v>
      </c>
      <c r="J177" s="39">
        <v>35.617199999999997</v>
      </c>
      <c r="K177" s="39">
        <v>37.161799999999999</v>
      </c>
      <c r="L177" s="39">
        <v>23.485399999999998</v>
      </c>
      <c r="M177" s="39">
        <v>29.938500000000001</v>
      </c>
      <c r="N177" s="39">
        <v>42.254199999999997</v>
      </c>
      <c r="O177" s="39">
        <v>42.254199999999997</v>
      </c>
      <c r="P177" s="39">
        <v>0</v>
      </c>
      <c r="Q177" s="39">
        <v>0</v>
      </c>
      <c r="R177" s="39">
        <v>0</v>
      </c>
      <c r="S177" s="39" t="s">
        <v>270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7" t="s">
        <v>1</v>
      </c>
      <c r="C6" s="207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 hidden="1" outlineLevel="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 hidden="1" outlineLevel="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 hidden="1" outlineLevel="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 hidden="1" outlineLevel="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 hidden="1" outlineLevel="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 hidden="1" outlineLevel="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 hidden="1" outlineLevel="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 hidden="1" outlineLevel="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 hidden="1" outlineLevel="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 hidden="1" outlineLevel="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 hidden="1" outlineLevel="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 hidden="1" outlineLevel="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 hidden="1" outlineLevel="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  <row r="153" spans="1:21" hidden="1" outlineLevel="1">
      <c r="A153" s="9">
        <v>44866</v>
      </c>
      <c r="B153" s="39">
        <v>17.489999999999998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17.489969768867169</v>
      </c>
    </row>
    <row r="154" spans="1:21" hidden="1" outlineLevel="1">
      <c r="A154" s="9">
        <v>44896</v>
      </c>
      <c r="B154" s="39">
        <v>18.467199999999998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18.467255093515263</v>
      </c>
    </row>
    <row r="155" spans="1:21" hidden="1" outlineLevel="1">
      <c r="A155" s="9">
        <v>44927</v>
      </c>
      <c r="B155" s="39">
        <v>16.6373</v>
      </c>
      <c r="C155" s="39">
        <v>18.18</v>
      </c>
      <c r="D155" s="39">
        <v>0</v>
      </c>
      <c r="E155" s="39">
        <v>18.18</v>
      </c>
      <c r="F155" s="39">
        <v>0</v>
      </c>
      <c r="G155" s="39">
        <v>18.18</v>
      </c>
      <c r="H155" s="39">
        <v>0</v>
      </c>
      <c r="I155" s="39">
        <v>18.18</v>
      </c>
      <c r="J155" s="39">
        <v>0</v>
      </c>
      <c r="K155" s="39">
        <v>18.18</v>
      </c>
      <c r="L155" s="39">
        <v>0</v>
      </c>
      <c r="M155" s="39">
        <v>18.18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16.632741931476765</v>
      </c>
    </row>
    <row r="156" spans="1:21" hidden="1" outlineLevel="1">
      <c r="A156" s="9">
        <v>44958</v>
      </c>
      <c r="B156" s="39">
        <v>12.9129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12.912907326281802</v>
      </c>
    </row>
    <row r="157" spans="1:21" hidden="1" outlineLevel="1">
      <c r="A157" s="9">
        <v>44986</v>
      </c>
      <c r="B157" s="39">
        <v>13.887499999999999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13.887499999999999</v>
      </c>
    </row>
    <row r="158" spans="1:21" hidden="1" outlineLevel="1">
      <c r="A158" s="9">
        <v>45017</v>
      </c>
      <c r="B158" s="39">
        <v>17.617799999999999</v>
      </c>
      <c r="C158" s="39">
        <v>19.39</v>
      </c>
      <c r="D158" s="39">
        <v>0</v>
      </c>
      <c r="E158" s="39">
        <v>19.39</v>
      </c>
      <c r="F158" s="39">
        <v>0</v>
      </c>
      <c r="G158" s="39">
        <v>19.39</v>
      </c>
      <c r="H158" s="39">
        <v>0</v>
      </c>
      <c r="I158" s="39">
        <v>19.39</v>
      </c>
      <c r="J158" s="39">
        <v>0</v>
      </c>
      <c r="K158" s="39">
        <v>19.39</v>
      </c>
      <c r="L158" s="39">
        <v>0</v>
      </c>
      <c r="M158" s="39">
        <v>19.39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17.613676865331499</v>
      </c>
    </row>
    <row r="159" spans="1:21" hidden="1" outlineLevel="1">
      <c r="A159" s="9">
        <v>45047</v>
      </c>
      <c r="B159" s="39">
        <v>16.482500000000002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16.482455860482862</v>
      </c>
    </row>
    <row r="160" spans="1:21" hidden="1" outlineLevel="1">
      <c r="A160" s="9">
        <v>45078</v>
      </c>
      <c r="B160" s="39">
        <v>20.2803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20.280310438597187</v>
      </c>
    </row>
    <row r="161" spans="1:21" hidden="1" outlineLevel="1">
      <c r="A161" s="9">
        <v>45108</v>
      </c>
      <c r="B161" s="39">
        <v>19.009699999999999</v>
      </c>
      <c r="C161" s="39">
        <v>20.96</v>
      </c>
      <c r="D161" s="39">
        <v>0</v>
      </c>
      <c r="E161" s="39">
        <v>20.96</v>
      </c>
      <c r="F161" s="39">
        <v>0</v>
      </c>
      <c r="G161" s="39">
        <v>20.96</v>
      </c>
      <c r="H161" s="39">
        <v>0</v>
      </c>
      <c r="I161" s="39">
        <v>20.96</v>
      </c>
      <c r="J161" s="39">
        <v>0</v>
      </c>
      <c r="K161" s="39">
        <v>20.96</v>
      </c>
      <c r="L161" s="39">
        <v>0</v>
      </c>
      <c r="M161" s="39">
        <v>20.96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19.005199999999999</v>
      </c>
    </row>
    <row r="162" spans="1:21" hidden="1" outlineLevel="1">
      <c r="A162" s="9">
        <v>45139</v>
      </c>
      <c r="B162" s="39">
        <v>18.1508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18.1508</v>
      </c>
    </row>
    <row r="163" spans="1:21" hidden="1" outlineLevel="1">
      <c r="A163" s="9">
        <v>45170</v>
      </c>
      <c r="B163" s="39">
        <v>17.135000000000002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17.135000000000002</v>
      </c>
    </row>
    <row r="164" spans="1:21" hidden="1" outlineLevel="1">
      <c r="A164" s="9">
        <v>45200</v>
      </c>
      <c r="B164" s="39">
        <v>20.145900000000001</v>
      </c>
      <c r="C164" s="39">
        <v>21.25</v>
      </c>
      <c r="D164" s="39">
        <v>0</v>
      </c>
      <c r="E164" s="39">
        <v>21.25</v>
      </c>
      <c r="F164" s="39">
        <v>0</v>
      </c>
      <c r="G164" s="39">
        <v>21.25</v>
      </c>
      <c r="H164" s="39">
        <v>0</v>
      </c>
      <c r="I164" s="39">
        <v>21.25</v>
      </c>
      <c r="J164" s="39">
        <v>0</v>
      </c>
      <c r="K164" s="39">
        <v>21.25</v>
      </c>
      <c r="L164" s="39">
        <v>0</v>
      </c>
      <c r="M164" s="39">
        <v>21.25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20.143599999999999</v>
      </c>
    </row>
    <row r="165" spans="1:21">
      <c r="A165" s="9">
        <v>45231</v>
      </c>
      <c r="B165" s="39">
        <v>19.864999999999998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19.865079397667436</v>
      </c>
    </row>
    <row r="166" spans="1:21">
      <c r="A166" s="9">
        <v>45261</v>
      </c>
      <c r="B166" s="39">
        <v>19.999400000000001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19.999400000000001</v>
      </c>
    </row>
    <row r="167" spans="1:21">
      <c r="A167" s="9">
        <v>45292</v>
      </c>
      <c r="B167" s="39">
        <v>19.910299999999999</v>
      </c>
      <c r="C167" s="39">
        <v>21.07</v>
      </c>
      <c r="D167" s="39">
        <v>0</v>
      </c>
      <c r="E167" s="39">
        <v>21.07</v>
      </c>
      <c r="F167" s="39">
        <v>0</v>
      </c>
      <c r="G167" s="39">
        <v>21.07</v>
      </c>
      <c r="H167" s="39">
        <v>0</v>
      </c>
      <c r="I167" s="39">
        <v>21.07</v>
      </c>
      <c r="J167" s="39">
        <v>0</v>
      </c>
      <c r="K167" s="39">
        <v>21.07</v>
      </c>
      <c r="L167" s="39">
        <v>0</v>
      </c>
      <c r="M167" s="39">
        <v>21.07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19.908200000000001</v>
      </c>
    </row>
    <row r="168" spans="1:21">
      <c r="A168" s="9">
        <v>45323</v>
      </c>
      <c r="B168" s="39">
        <v>19.3292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19.329200000000004</v>
      </c>
    </row>
    <row r="169" spans="1:21">
      <c r="A169" s="9">
        <v>45352</v>
      </c>
      <c r="B169" s="39">
        <v>18.377099999999999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18.377087898940474</v>
      </c>
    </row>
    <row r="170" spans="1:21">
      <c r="A170" s="9">
        <v>45383</v>
      </c>
      <c r="B170" s="39">
        <v>19.936399999999999</v>
      </c>
      <c r="C170" s="39">
        <v>20.95</v>
      </c>
      <c r="D170" s="39">
        <v>0</v>
      </c>
      <c r="E170" s="39">
        <v>20.95</v>
      </c>
      <c r="F170" s="39">
        <v>0</v>
      </c>
      <c r="G170" s="39">
        <v>20.95</v>
      </c>
      <c r="H170" s="39">
        <v>0</v>
      </c>
      <c r="I170" s="39">
        <v>20.95</v>
      </c>
      <c r="J170" s="39">
        <v>0</v>
      </c>
      <c r="K170" s="39">
        <v>20.95</v>
      </c>
      <c r="L170" s="39">
        <v>0</v>
      </c>
      <c r="M170" s="39">
        <v>20.95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19.934699999999999</v>
      </c>
    </row>
    <row r="171" spans="1:21">
      <c r="A171" s="9">
        <v>45413</v>
      </c>
      <c r="B171" s="39">
        <v>17.6431</v>
      </c>
      <c r="C171" s="39">
        <v>20.59</v>
      </c>
      <c r="D171" s="39">
        <v>0</v>
      </c>
      <c r="E171" s="39">
        <v>20.59</v>
      </c>
      <c r="F171" s="39">
        <v>0</v>
      </c>
      <c r="G171" s="39">
        <v>20.59</v>
      </c>
      <c r="H171" s="39">
        <v>0</v>
      </c>
      <c r="I171" s="39">
        <v>20.59</v>
      </c>
      <c r="J171" s="39">
        <v>0</v>
      </c>
      <c r="K171" s="39">
        <v>20.59</v>
      </c>
      <c r="L171" s="39">
        <v>0</v>
      </c>
      <c r="M171" s="39">
        <v>20.59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17.6267</v>
      </c>
    </row>
    <row r="172" spans="1:21">
      <c r="A172" s="9">
        <v>45444</v>
      </c>
      <c r="B172" s="39">
        <v>11.7677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11.7677</v>
      </c>
    </row>
    <row r="173" spans="1:21">
      <c r="A173" s="9">
        <v>45474</v>
      </c>
      <c r="B173" s="39">
        <v>17.237500000000001</v>
      </c>
      <c r="C173" s="39">
        <v>20.37</v>
      </c>
      <c r="D173" s="39">
        <v>0</v>
      </c>
      <c r="E173" s="39">
        <v>20.37</v>
      </c>
      <c r="F173" s="39">
        <v>0</v>
      </c>
      <c r="G173" s="39">
        <v>20.37</v>
      </c>
      <c r="H173" s="39">
        <v>0</v>
      </c>
      <c r="I173" s="39">
        <v>20.37</v>
      </c>
      <c r="J173" s="39">
        <v>0</v>
      </c>
      <c r="K173" s="39">
        <v>20.37</v>
      </c>
      <c r="L173" s="39">
        <v>0</v>
      </c>
      <c r="M173" s="39">
        <v>20.37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17.231057525008016</v>
      </c>
    </row>
    <row r="174" spans="1:21">
      <c r="A174" s="9">
        <v>45505</v>
      </c>
      <c r="B174" s="39">
        <v>17.419699999999999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17.419791579841888</v>
      </c>
    </row>
    <row r="175" spans="1:21">
      <c r="A175" s="9">
        <v>45536</v>
      </c>
      <c r="B175" s="39">
        <v>12.4907</v>
      </c>
      <c r="C175" s="39">
        <v>23.678599999999999</v>
      </c>
      <c r="D175" s="39">
        <v>0</v>
      </c>
      <c r="E175" s="39">
        <v>23.678599999999999</v>
      </c>
      <c r="F175" s="39">
        <v>0</v>
      </c>
      <c r="G175" s="39">
        <v>23.678599999999999</v>
      </c>
      <c r="H175" s="39">
        <v>0</v>
      </c>
      <c r="I175" s="39">
        <v>23.678599999999999</v>
      </c>
      <c r="J175" s="39">
        <v>0</v>
      </c>
      <c r="K175" s="39">
        <v>23.678599999999999</v>
      </c>
      <c r="L175" s="39">
        <v>0</v>
      </c>
      <c r="M175" s="39">
        <v>23.678599999999999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12.4671</v>
      </c>
    </row>
    <row r="176" spans="1:21">
      <c r="A176" s="9">
        <v>45566</v>
      </c>
      <c r="B176" s="39">
        <v>15.250299999999999</v>
      </c>
      <c r="C176" s="39">
        <v>19.998200000000001</v>
      </c>
      <c r="D176" s="39">
        <v>0</v>
      </c>
      <c r="E176" s="39">
        <v>19.998200000000001</v>
      </c>
      <c r="F176" s="39">
        <v>0</v>
      </c>
      <c r="G176" s="39">
        <v>19.998200000000001</v>
      </c>
      <c r="H176" s="39">
        <v>0</v>
      </c>
      <c r="I176" s="39">
        <v>19.998200000000001</v>
      </c>
      <c r="J176" s="39">
        <v>0</v>
      </c>
      <c r="K176" s="39">
        <v>19.998200000000001</v>
      </c>
      <c r="L176" s="39">
        <v>0</v>
      </c>
      <c r="M176" s="39">
        <v>19.998200000000001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15.240499999999999</v>
      </c>
    </row>
    <row r="177" spans="1:21">
      <c r="A177" s="9">
        <v>45597</v>
      </c>
      <c r="B177" s="39">
        <v>12.601900000000001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>
        <v>0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12.601900000000001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7" t="s">
        <v>1</v>
      </c>
      <c r="C6" s="207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7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7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7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270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270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270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270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270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270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270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270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270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270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270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270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270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270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270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270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270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270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270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270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270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270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270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270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270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270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270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270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270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270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270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270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270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270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270</v>
      </c>
      <c r="S32" s="39" t="s">
        <v>270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270</v>
      </c>
      <c r="AK32" s="39" t="s">
        <v>270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270</v>
      </c>
      <c r="S33" s="39" t="s">
        <v>270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270</v>
      </c>
      <c r="AK33" s="39" t="s">
        <v>270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270</v>
      </c>
      <c r="S34" s="39" t="s">
        <v>270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270</v>
      </c>
      <c r="AK34" s="39" t="s">
        <v>270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270</v>
      </c>
      <c r="S35" s="39" t="s">
        <v>270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270</v>
      </c>
      <c r="AK35" s="39" t="s">
        <v>270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270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270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270</v>
      </c>
      <c r="S37" s="39">
        <v>0</v>
      </c>
      <c r="T37" s="39" t="s">
        <v>270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270</v>
      </c>
      <c r="AK37" s="39">
        <v>0</v>
      </c>
      <c r="AL37" s="39" t="s">
        <v>270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270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270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270</v>
      </c>
      <c r="R39" s="39" t="s">
        <v>270</v>
      </c>
      <c r="S39" s="39" t="s">
        <v>270</v>
      </c>
      <c r="T39" s="39" t="s">
        <v>270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270</v>
      </c>
      <c r="AJ39" s="39" t="s">
        <v>270</v>
      </c>
      <c r="AK39" s="39" t="s">
        <v>270</v>
      </c>
      <c r="AL39" s="39" t="s">
        <v>270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270</v>
      </c>
      <c r="R40" s="39" t="s">
        <v>270</v>
      </c>
      <c r="S40" s="39" t="s">
        <v>270</v>
      </c>
      <c r="T40" s="39" t="s">
        <v>270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270</v>
      </c>
      <c r="AJ40" s="39" t="s">
        <v>270</v>
      </c>
      <c r="AK40" s="39" t="s">
        <v>270</v>
      </c>
      <c r="AL40" s="39" t="s">
        <v>270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270</v>
      </c>
      <c r="R41" s="39" t="s">
        <v>270</v>
      </c>
      <c r="S41" s="39" t="s">
        <v>270</v>
      </c>
      <c r="T41" s="39" t="s">
        <v>270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270</v>
      </c>
      <c r="AJ41" s="39" t="s">
        <v>270</v>
      </c>
      <c r="AK41" s="39" t="s">
        <v>270</v>
      </c>
      <c r="AL41" s="39" t="s">
        <v>270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270</v>
      </c>
      <c r="S42" s="39" t="s">
        <v>270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270</v>
      </c>
      <c r="AK42" s="39" t="s">
        <v>270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270</v>
      </c>
      <c r="S43" s="39" t="s">
        <v>270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270</v>
      </c>
      <c r="AK43" s="39" t="s">
        <v>270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270</v>
      </c>
      <c r="R44" s="39" t="s">
        <v>270</v>
      </c>
      <c r="S44" s="39" t="s">
        <v>270</v>
      </c>
      <c r="T44" s="39" t="s">
        <v>270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270</v>
      </c>
      <c r="AJ44" s="39" t="s">
        <v>270</v>
      </c>
      <c r="AK44" s="39" t="s">
        <v>270</v>
      </c>
      <c r="AL44" s="39" t="s">
        <v>270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270</v>
      </c>
      <c r="R45" s="39" t="s">
        <v>270</v>
      </c>
      <c r="S45" s="39" t="s">
        <v>270</v>
      </c>
      <c r="T45" s="39" t="s">
        <v>270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270</v>
      </c>
      <c r="AJ45" s="39" t="s">
        <v>270</v>
      </c>
      <c r="AK45" s="39" t="s">
        <v>270</v>
      </c>
      <c r="AL45" s="39" t="s">
        <v>270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270</v>
      </c>
      <c r="S46" s="39">
        <v>0</v>
      </c>
      <c r="T46" s="39" t="s">
        <v>270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270</v>
      </c>
      <c r="AK46" s="39">
        <v>0</v>
      </c>
      <c r="AL46" s="39" t="s">
        <v>270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270</v>
      </c>
      <c r="R47" s="39" t="s">
        <v>270</v>
      </c>
      <c r="S47" s="39" t="s">
        <v>270</v>
      </c>
      <c r="T47" s="39" t="s">
        <v>270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270</v>
      </c>
      <c r="AJ47" s="39" t="s">
        <v>270</v>
      </c>
      <c r="AK47" s="39" t="s">
        <v>270</v>
      </c>
      <c r="AL47" s="39" t="s">
        <v>270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270</v>
      </c>
      <c r="R48" s="39" t="s">
        <v>270</v>
      </c>
      <c r="S48" s="39" t="s">
        <v>270</v>
      </c>
      <c r="T48" s="39" t="s">
        <v>270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270</v>
      </c>
      <c r="AJ48" s="39" t="s">
        <v>270</v>
      </c>
      <c r="AK48" s="39" t="s">
        <v>270</v>
      </c>
      <c r="AL48" s="39" t="s">
        <v>270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270</v>
      </c>
      <c r="R49" s="39" t="s">
        <v>270</v>
      </c>
      <c r="S49" s="39" t="s">
        <v>270</v>
      </c>
      <c r="T49" s="39" t="s">
        <v>270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270</v>
      </c>
      <c r="AJ49" s="39" t="s">
        <v>270</v>
      </c>
      <c r="AK49" s="39" t="s">
        <v>270</v>
      </c>
      <c r="AL49" s="39" t="s">
        <v>270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270</v>
      </c>
      <c r="R50" s="39" t="s">
        <v>270</v>
      </c>
      <c r="S50" s="39" t="s">
        <v>270</v>
      </c>
      <c r="T50" s="39" t="s">
        <v>270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270</v>
      </c>
      <c r="AJ50" s="39" t="s">
        <v>270</v>
      </c>
      <c r="AK50" s="39" t="s">
        <v>270</v>
      </c>
      <c r="AL50" s="39" t="s">
        <v>270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270</v>
      </c>
      <c r="R51" s="39" t="s">
        <v>270</v>
      </c>
      <c r="S51" s="39" t="s">
        <v>270</v>
      </c>
      <c r="T51" s="39" t="s">
        <v>270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270</v>
      </c>
      <c r="AJ51" s="39" t="s">
        <v>270</v>
      </c>
      <c r="AK51" s="39" t="s">
        <v>270</v>
      </c>
      <c r="AL51" s="39" t="s">
        <v>270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270</v>
      </c>
      <c r="S52" s="39">
        <v>13</v>
      </c>
      <c r="T52" s="39" t="s">
        <v>270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270</v>
      </c>
      <c r="AK52" s="39">
        <v>0</v>
      </c>
      <c r="AL52" s="39" t="s">
        <v>270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270</v>
      </c>
      <c r="P53" s="39" t="s">
        <v>270</v>
      </c>
      <c r="Q53" s="39" t="s">
        <v>270</v>
      </c>
      <c r="R53" s="39" t="s">
        <v>270</v>
      </c>
      <c r="S53" s="39" t="s">
        <v>270</v>
      </c>
      <c r="T53" s="39" t="s">
        <v>270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270</v>
      </c>
      <c r="AH53" s="39" t="s">
        <v>270</v>
      </c>
      <c r="AI53" s="39" t="s">
        <v>270</v>
      </c>
      <c r="AJ53" s="39" t="s">
        <v>270</v>
      </c>
      <c r="AK53" s="39" t="s">
        <v>270</v>
      </c>
      <c r="AL53" s="39" t="s">
        <v>270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270</v>
      </c>
      <c r="R54" s="39" t="s">
        <v>270</v>
      </c>
      <c r="S54" s="39" t="s">
        <v>270</v>
      </c>
      <c r="T54" s="39" t="s">
        <v>270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270</v>
      </c>
      <c r="AJ54" s="39" t="s">
        <v>270</v>
      </c>
      <c r="AK54" s="39" t="s">
        <v>270</v>
      </c>
      <c r="AL54" s="39" t="s">
        <v>270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270</v>
      </c>
      <c r="S55" s="39" t="s">
        <v>270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270</v>
      </c>
      <c r="AK55" s="39" t="s">
        <v>270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270</v>
      </c>
      <c r="S56" s="39" t="s">
        <v>270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270</v>
      </c>
      <c r="AK56" s="39" t="s">
        <v>270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270</v>
      </c>
      <c r="S57" s="39" t="s">
        <v>270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270</v>
      </c>
      <c r="AK57" s="39" t="s">
        <v>270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270</v>
      </c>
      <c r="R58" s="39" t="s">
        <v>270</v>
      </c>
      <c r="S58" s="39" t="s">
        <v>270</v>
      </c>
      <c r="T58" s="39" t="s">
        <v>270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270</v>
      </c>
      <c r="AJ58" s="39" t="s">
        <v>270</v>
      </c>
      <c r="AK58" s="39" t="s">
        <v>270</v>
      </c>
      <c r="AL58" s="39" t="s">
        <v>270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270</v>
      </c>
      <c r="S59" s="39" t="s">
        <v>270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270</v>
      </c>
      <c r="AK59" s="39" t="s">
        <v>270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270</v>
      </c>
      <c r="S60" s="39" t="s">
        <v>270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270</v>
      </c>
      <c r="AK60" s="39" t="s">
        <v>270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270</v>
      </c>
      <c r="S61" s="39" t="s">
        <v>270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270</v>
      </c>
      <c r="AK61" s="39" t="s">
        <v>270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270</v>
      </c>
      <c r="R62" s="39" t="s">
        <v>270</v>
      </c>
      <c r="S62" s="39" t="s">
        <v>270</v>
      </c>
      <c r="T62" s="39" t="s">
        <v>270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270</v>
      </c>
      <c r="AJ62" s="39" t="s">
        <v>270</v>
      </c>
      <c r="AK62" s="39" t="s">
        <v>270</v>
      </c>
      <c r="AL62" s="39" t="s">
        <v>270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270</v>
      </c>
      <c r="R63" s="39" t="s">
        <v>270</v>
      </c>
      <c r="S63" s="39" t="s">
        <v>270</v>
      </c>
      <c r="T63" s="39" t="s">
        <v>270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270</v>
      </c>
      <c r="AJ63" s="39" t="s">
        <v>270</v>
      </c>
      <c r="AK63" s="39" t="s">
        <v>270</v>
      </c>
      <c r="AL63" s="39" t="s">
        <v>270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270</v>
      </c>
      <c r="R64" s="39" t="s">
        <v>270</v>
      </c>
      <c r="S64" s="39" t="s">
        <v>270</v>
      </c>
      <c r="T64" s="39" t="s">
        <v>270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270</v>
      </c>
      <c r="AJ64" s="39" t="s">
        <v>270</v>
      </c>
      <c r="AK64" s="39" t="s">
        <v>270</v>
      </c>
      <c r="AL64" s="39" t="s">
        <v>270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270</v>
      </c>
      <c r="S65" s="39" t="s">
        <v>270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270</v>
      </c>
      <c r="AK65" s="39" t="s">
        <v>270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270</v>
      </c>
      <c r="R66" s="39" t="s">
        <v>270</v>
      </c>
      <c r="S66" s="39" t="s">
        <v>270</v>
      </c>
      <c r="T66" s="39" t="s">
        <v>270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270</v>
      </c>
      <c r="AJ66" s="39" t="s">
        <v>270</v>
      </c>
      <c r="AK66" s="39" t="s">
        <v>270</v>
      </c>
      <c r="AL66" s="39" t="s">
        <v>270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270</v>
      </c>
      <c r="R67" s="39" t="s">
        <v>270</v>
      </c>
      <c r="S67" s="39" t="s">
        <v>270</v>
      </c>
      <c r="T67" s="39" t="s">
        <v>270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270</v>
      </c>
      <c r="AJ67" s="39" t="s">
        <v>270</v>
      </c>
      <c r="AK67" s="39" t="s">
        <v>270</v>
      </c>
      <c r="AL67" s="39" t="s">
        <v>270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270</v>
      </c>
      <c r="R68" s="39" t="s">
        <v>270</v>
      </c>
      <c r="S68" s="39" t="s">
        <v>270</v>
      </c>
      <c r="T68" s="39" t="s">
        <v>270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270</v>
      </c>
      <c r="AJ68" s="39" t="s">
        <v>270</v>
      </c>
      <c r="AK68" s="39" t="s">
        <v>270</v>
      </c>
      <c r="AL68" s="39" t="s">
        <v>270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270</v>
      </c>
      <c r="R69" s="39" t="s">
        <v>270</v>
      </c>
      <c r="S69" s="39" t="s">
        <v>270</v>
      </c>
      <c r="T69" s="39" t="s">
        <v>270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270</v>
      </c>
      <c r="AJ69" s="39" t="s">
        <v>270</v>
      </c>
      <c r="AK69" s="39" t="s">
        <v>270</v>
      </c>
      <c r="AL69" s="39" t="s">
        <v>270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270</v>
      </c>
      <c r="S70" s="39" t="s">
        <v>270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270</v>
      </c>
      <c r="AK70" s="39" t="s">
        <v>270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270</v>
      </c>
      <c r="R71" s="39" t="s">
        <v>270</v>
      </c>
      <c r="S71" s="39" t="s">
        <v>270</v>
      </c>
      <c r="T71" s="39" t="s">
        <v>270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270</v>
      </c>
      <c r="AJ71" s="39" t="s">
        <v>270</v>
      </c>
      <c r="AK71" s="39" t="s">
        <v>270</v>
      </c>
      <c r="AL71" s="39" t="s">
        <v>270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270</v>
      </c>
      <c r="R72" s="39" t="s">
        <v>270</v>
      </c>
      <c r="S72" s="39" t="s">
        <v>270</v>
      </c>
      <c r="T72" s="39" t="s">
        <v>270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270</v>
      </c>
      <c r="AJ72" s="39" t="s">
        <v>270</v>
      </c>
      <c r="AK72" s="39" t="s">
        <v>270</v>
      </c>
      <c r="AL72" s="39" t="s">
        <v>270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270</v>
      </c>
      <c r="R73" s="39" t="s">
        <v>270</v>
      </c>
      <c r="S73" s="39" t="s">
        <v>270</v>
      </c>
      <c r="T73" s="39" t="s">
        <v>270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270</v>
      </c>
      <c r="AJ73" s="39" t="s">
        <v>270</v>
      </c>
      <c r="AK73" s="39" t="s">
        <v>270</v>
      </c>
      <c r="AL73" s="39" t="s">
        <v>270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270</v>
      </c>
      <c r="R74" s="39" t="s">
        <v>270</v>
      </c>
      <c r="S74" s="39" t="s">
        <v>270</v>
      </c>
      <c r="T74" s="39" t="s">
        <v>270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270</v>
      </c>
      <c r="AJ74" s="39" t="s">
        <v>270</v>
      </c>
      <c r="AK74" s="39" t="s">
        <v>270</v>
      </c>
      <c r="AL74" s="39" t="s">
        <v>270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270</v>
      </c>
      <c r="R75" s="39" t="s">
        <v>270</v>
      </c>
      <c r="S75" s="39" t="s">
        <v>270</v>
      </c>
      <c r="T75" s="39" t="s">
        <v>270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270</v>
      </c>
      <c r="AJ75" s="39" t="s">
        <v>270</v>
      </c>
      <c r="AK75" s="39" t="s">
        <v>270</v>
      </c>
      <c r="AL75" s="39" t="s">
        <v>270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270</v>
      </c>
      <c r="R76" s="39" t="s">
        <v>270</v>
      </c>
      <c r="S76" s="39" t="s">
        <v>270</v>
      </c>
      <c r="T76" s="39" t="s">
        <v>270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270</v>
      </c>
      <c r="AJ76" s="39" t="s">
        <v>270</v>
      </c>
      <c r="AK76" s="39" t="s">
        <v>270</v>
      </c>
      <c r="AL76" s="39" t="s">
        <v>270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270</v>
      </c>
      <c r="R77" s="39" t="s">
        <v>270</v>
      </c>
      <c r="S77" s="39" t="s">
        <v>270</v>
      </c>
      <c r="T77" s="39" t="s">
        <v>270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270</v>
      </c>
      <c r="AJ77" s="39" t="s">
        <v>270</v>
      </c>
      <c r="AK77" s="39" t="s">
        <v>270</v>
      </c>
      <c r="AL77" s="39" t="s">
        <v>270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270</v>
      </c>
      <c r="R78" s="39" t="s">
        <v>270</v>
      </c>
      <c r="S78" s="39" t="s">
        <v>270</v>
      </c>
      <c r="T78" s="39" t="s">
        <v>270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270</v>
      </c>
      <c r="AJ78" s="39" t="s">
        <v>270</v>
      </c>
      <c r="AK78" s="39" t="s">
        <v>270</v>
      </c>
      <c r="AL78" s="39" t="s">
        <v>270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270</v>
      </c>
      <c r="R79" s="39" t="s">
        <v>270</v>
      </c>
      <c r="S79" s="39" t="s">
        <v>270</v>
      </c>
      <c r="T79" s="39" t="s">
        <v>270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270</v>
      </c>
      <c r="AJ79" s="39" t="s">
        <v>270</v>
      </c>
      <c r="AK79" s="39" t="s">
        <v>270</v>
      </c>
      <c r="AL79" s="39" t="s">
        <v>270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270</v>
      </c>
      <c r="R80" s="39" t="s">
        <v>270</v>
      </c>
      <c r="S80" s="39" t="s">
        <v>270</v>
      </c>
      <c r="T80" s="39" t="s">
        <v>270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270</v>
      </c>
      <c r="AJ80" s="39" t="s">
        <v>270</v>
      </c>
      <c r="AK80" s="39" t="s">
        <v>270</v>
      </c>
      <c r="AL80" s="39" t="s">
        <v>270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270</v>
      </c>
      <c r="R81" s="39" t="s">
        <v>270</v>
      </c>
      <c r="S81" s="39" t="s">
        <v>270</v>
      </c>
      <c r="T81" s="39" t="s">
        <v>270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270</v>
      </c>
      <c r="AJ81" s="39" t="s">
        <v>270</v>
      </c>
      <c r="AK81" s="39" t="s">
        <v>270</v>
      </c>
      <c r="AL81" s="39" t="s">
        <v>270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270</v>
      </c>
      <c r="R82" s="39" t="s">
        <v>270</v>
      </c>
      <c r="S82" s="39" t="s">
        <v>270</v>
      </c>
      <c r="T82" s="39" t="s">
        <v>270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270</v>
      </c>
      <c r="AJ82" s="39" t="s">
        <v>270</v>
      </c>
      <c r="AK82" s="39" t="s">
        <v>270</v>
      </c>
      <c r="AL82" s="39" t="s">
        <v>270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270</v>
      </c>
      <c r="R83" s="39" t="s">
        <v>270</v>
      </c>
      <c r="S83" s="39" t="s">
        <v>270</v>
      </c>
      <c r="T83" s="39" t="s">
        <v>270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270</v>
      </c>
      <c r="AJ83" s="39" t="s">
        <v>270</v>
      </c>
      <c r="AK83" s="39" t="s">
        <v>270</v>
      </c>
      <c r="AL83" s="39" t="s">
        <v>270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270</v>
      </c>
      <c r="R84" s="39" t="s">
        <v>270</v>
      </c>
      <c r="S84" s="39" t="s">
        <v>270</v>
      </c>
      <c r="T84" s="39" t="s">
        <v>270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270</v>
      </c>
      <c r="AJ84" s="39" t="s">
        <v>270</v>
      </c>
      <c r="AK84" s="39" t="s">
        <v>270</v>
      </c>
      <c r="AL84" s="39" t="s">
        <v>270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270</v>
      </c>
      <c r="R85" s="39" t="s">
        <v>270</v>
      </c>
      <c r="S85" s="39" t="s">
        <v>270</v>
      </c>
      <c r="T85" s="39" t="s">
        <v>270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270</v>
      </c>
      <c r="AJ85" s="39" t="s">
        <v>270</v>
      </c>
      <c r="AK85" s="39" t="s">
        <v>270</v>
      </c>
      <c r="AL85" s="39" t="s">
        <v>270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270</v>
      </c>
      <c r="R86" s="39" t="s">
        <v>270</v>
      </c>
      <c r="S86" s="39" t="s">
        <v>270</v>
      </c>
      <c r="T86" s="39" t="s">
        <v>270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270</v>
      </c>
      <c r="AJ86" s="39" t="s">
        <v>270</v>
      </c>
      <c r="AK86" s="39" t="s">
        <v>270</v>
      </c>
      <c r="AL86" s="39" t="s">
        <v>270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270</v>
      </c>
      <c r="R87" s="39" t="s">
        <v>270</v>
      </c>
      <c r="S87" s="39" t="s">
        <v>270</v>
      </c>
      <c r="T87" s="39" t="s">
        <v>270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270</v>
      </c>
      <c r="AJ87" s="39" t="s">
        <v>270</v>
      </c>
      <c r="AK87" s="39" t="s">
        <v>270</v>
      </c>
      <c r="AL87" s="39" t="s">
        <v>270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270</v>
      </c>
      <c r="R88" s="39" t="s">
        <v>270</v>
      </c>
      <c r="S88" s="39" t="s">
        <v>270</v>
      </c>
      <c r="T88" s="39" t="s">
        <v>270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270</v>
      </c>
      <c r="AJ88" s="39" t="s">
        <v>270</v>
      </c>
      <c r="AK88" s="39" t="s">
        <v>270</v>
      </c>
      <c r="AL88" s="39" t="s">
        <v>270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270</v>
      </c>
      <c r="R89" s="39" t="s">
        <v>270</v>
      </c>
      <c r="S89" s="39" t="s">
        <v>270</v>
      </c>
      <c r="T89" s="39" t="s">
        <v>270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270</v>
      </c>
      <c r="AJ89" s="39" t="s">
        <v>270</v>
      </c>
      <c r="AK89" s="39" t="s">
        <v>270</v>
      </c>
      <c r="AL89" s="39" t="s">
        <v>270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270</v>
      </c>
      <c r="R90" s="39" t="s">
        <v>270</v>
      </c>
      <c r="S90" s="39" t="s">
        <v>270</v>
      </c>
      <c r="T90" s="39" t="s">
        <v>270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270</v>
      </c>
      <c r="AJ90" s="39" t="s">
        <v>270</v>
      </c>
      <c r="AK90" s="39" t="s">
        <v>270</v>
      </c>
      <c r="AL90" s="39" t="s">
        <v>270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270</v>
      </c>
      <c r="R91" s="39" t="s">
        <v>270</v>
      </c>
      <c r="S91" s="39" t="s">
        <v>270</v>
      </c>
      <c r="T91" s="39" t="s">
        <v>270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270</v>
      </c>
      <c r="AJ91" s="39" t="s">
        <v>270</v>
      </c>
      <c r="AK91" s="39" t="s">
        <v>270</v>
      </c>
      <c r="AL91" s="39" t="s">
        <v>270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270</v>
      </c>
      <c r="R92" s="39" t="s">
        <v>270</v>
      </c>
      <c r="S92" s="39" t="s">
        <v>270</v>
      </c>
      <c r="T92" s="39" t="s">
        <v>270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270</v>
      </c>
      <c r="AJ92" s="39" t="s">
        <v>270</v>
      </c>
      <c r="AK92" s="39" t="s">
        <v>270</v>
      </c>
      <c r="AL92" s="39" t="s">
        <v>270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270</v>
      </c>
      <c r="R93" s="39" t="s">
        <v>270</v>
      </c>
      <c r="S93" s="39" t="s">
        <v>270</v>
      </c>
      <c r="T93" s="39" t="s">
        <v>270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270</v>
      </c>
      <c r="AJ93" s="39" t="s">
        <v>270</v>
      </c>
      <c r="AK93" s="39" t="s">
        <v>270</v>
      </c>
      <c r="AL93" s="39" t="s">
        <v>270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270</v>
      </c>
      <c r="R94" s="39" t="s">
        <v>270</v>
      </c>
      <c r="S94" s="39" t="s">
        <v>270</v>
      </c>
      <c r="T94" s="39" t="s">
        <v>270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270</v>
      </c>
      <c r="AJ94" s="39" t="s">
        <v>270</v>
      </c>
      <c r="AK94" s="39" t="s">
        <v>270</v>
      </c>
      <c r="AL94" s="39" t="s">
        <v>270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270</v>
      </c>
      <c r="R95" s="39" t="s">
        <v>270</v>
      </c>
      <c r="S95" s="39" t="s">
        <v>270</v>
      </c>
      <c r="T95" s="39" t="s">
        <v>270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270</v>
      </c>
      <c r="AJ95" s="39" t="s">
        <v>270</v>
      </c>
      <c r="AK95" s="39" t="s">
        <v>270</v>
      </c>
      <c r="AL95" s="39" t="s">
        <v>270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270</v>
      </c>
      <c r="R96" s="39" t="s">
        <v>270</v>
      </c>
      <c r="S96" s="39" t="s">
        <v>270</v>
      </c>
      <c r="T96" s="39" t="s">
        <v>270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270</v>
      </c>
      <c r="AJ96" s="39" t="s">
        <v>270</v>
      </c>
      <c r="AK96" s="39" t="s">
        <v>270</v>
      </c>
      <c r="AL96" s="39" t="s">
        <v>270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270</v>
      </c>
      <c r="R97" s="39" t="s">
        <v>270</v>
      </c>
      <c r="S97" s="39" t="s">
        <v>270</v>
      </c>
      <c r="T97" s="39" t="s">
        <v>270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270</v>
      </c>
      <c r="AJ97" s="39" t="s">
        <v>270</v>
      </c>
      <c r="AK97" s="39" t="s">
        <v>270</v>
      </c>
      <c r="AL97" s="39" t="s">
        <v>270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270</v>
      </c>
      <c r="R98" s="39" t="s">
        <v>270</v>
      </c>
      <c r="S98" s="39" t="s">
        <v>270</v>
      </c>
      <c r="T98" s="39" t="s">
        <v>270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270</v>
      </c>
      <c r="AJ98" s="39" t="s">
        <v>270</v>
      </c>
      <c r="AK98" s="39" t="s">
        <v>270</v>
      </c>
      <c r="AL98" s="39" t="s">
        <v>270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270</v>
      </c>
      <c r="R99" s="39" t="s">
        <v>270</v>
      </c>
      <c r="S99" s="39" t="s">
        <v>270</v>
      </c>
      <c r="T99" s="39" t="s">
        <v>270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270</v>
      </c>
      <c r="AJ99" s="39" t="s">
        <v>270</v>
      </c>
      <c r="AK99" s="39" t="s">
        <v>270</v>
      </c>
      <c r="AL99" s="39" t="s">
        <v>270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270</v>
      </c>
      <c r="R100" s="39" t="s">
        <v>270</v>
      </c>
      <c r="S100" s="39" t="s">
        <v>270</v>
      </c>
      <c r="T100" s="39" t="s">
        <v>270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270</v>
      </c>
      <c r="AJ100" s="39" t="s">
        <v>270</v>
      </c>
      <c r="AK100" s="39" t="s">
        <v>270</v>
      </c>
      <c r="AL100" s="39" t="s">
        <v>270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270</v>
      </c>
      <c r="R101" s="39" t="s">
        <v>270</v>
      </c>
      <c r="S101" s="39" t="s">
        <v>270</v>
      </c>
      <c r="T101" s="39" t="s">
        <v>270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270</v>
      </c>
      <c r="AJ101" s="39" t="s">
        <v>270</v>
      </c>
      <c r="AK101" s="39" t="s">
        <v>270</v>
      </c>
      <c r="AL101" s="39" t="s">
        <v>270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270</v>
      </c>
      <c r="R102" s="39" t="s">
        <v>270</v>
      </c>
      <c r="S102" s="39" t="s">
        <v>270</v>
      </c>
      <c r="T102" s="39" t="s">
        <v>270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270</v>
      </c>
      <c r="AJ102" s="39" t="s">
        <v>270</v>
      </c>
      <c r="AK102" s="39" t="s">
        <v>270</v>
      </c>
      <c r="AL102" s="39" t="s">
        <v>270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270</v>
      </c>
      <c r="R103" s="39" t="s">
        <v>270</v>
      </c>
      <c r="S103" s="39" t="s">
        <v>270</v>
      </c>
      <c r="T103" s="39" t="s">
        <v>270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270</v>
      </c>
      <c r="AJ103" s="39" t="s">
        <v>270</v>
      </c>
      <c r="AK103" s="39" t="s">
        <v>270</v>
      </c>
      <c r="AL103" s="39" t="s">
        <v>270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270</v>
      </c>
      <c r="R104" s="39" t="s">
        <v>270</v>
      </c>
      <c r="S104" s="39" t="s">
        <v>270</v>
      </c>
      <c r="T104" s="39" t="s">
        <v>270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270</v>
      </c>
      <c r="AJ104" s="39" t="s">
        <v>270</v>
      </c>
      <c r="AK104" s="39" t="s">
        <v>270</v>
      </c>
      <c r="AL104" s="39" t="s">
        <v>270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270</v>
      </c>
      <c r="R105" s="39" t="s">
        <v>270</v>
      </c>
      <c r="S105" s="39" t="s">
        <v>270</v>
      </c>
      <c r="T105" s="39" t="s">
        <v>270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270</v>
      </c>
      <c r="AJ105" s="39" t="s">
        <v>270</v>
      </c>
      <c r="AK105" s="39" t="s">
        <v>270</v>
      </c>
      <c r="AL105" s="39" t="s">
        <v>270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270</v>
      </c>
      <c r="R106" s="39" t="s">
        <v>270</v>
      </c>
      <c r="S106" s="39" t="s">
        <v>270</v>
      </c>
      <c r="T106" s="39" t="s">
        <v>270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270</v>
      </c>
      <c r="AJ106" s="39" t="s">
        <v>270</v>
      </c>
      <c r="AK106" s="39" t="s">
        <v>270</v>
      </c>
      <c r="AL106" s="39" t="s">
        <v>270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270</v>
      </c>
      <c r="R107" s="39" t="s">
        <v>270</v>
      </c>
      <c r="S107" s="39" t="s">
        <v>270</v>
      </c>
      <c r="T107" s="39" t="s">
        <v>270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270</v>
      </c>
      <c r="AJ107" s="39" t="s">
        <v>270</v>
      </c>
      <c r="AK107" s="39" t="s">
        <v>270</v>
      </c>
      <c r="AL107" s="39" t="s">
        <v>270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270</v>
      </c>
      <c r="R108" s="39" t="s">
        <v>270</v>
      </c>
      <c r="S108" s="39" t="s">
        <v>270</v>
      </c>
      <c r="T108" s="39" t="s">
        <v>270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270</v>
      </c>
      <c r="AJ108" s="39" t="s">
        <v>270</v>
      </c>
      <c r="AK108" s="39" t="s">
        <v>270</v>
      </c>
      <c r="AL108" s="39" t="s">
        <v>270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270</v>
      </c>
      <c r="R109" s="39" t="s">
        <v>270</v>
      </c>
      <c r="S109" s="39" t="s">
        <v>270</v>
      </c>
      <c r="T109" s="39" t="s">
        <v>270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270</v>
      </c>
      <c r="AJ109" s="39" t="s">
        <v>270</v>
      </c>
      <c r="AK109" s="39" t="s">
        <v>270</v>
      </c>
      <c r="AL109" s="39" t="s">
        <v>270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270</v>
      </c>
      <c r="R110" s="39" t="s">
        <v>270</v>
      </c>
      <c r="S110" s="39" t="s">
        <v>270</v>
      </c>
      <c r="T110" s="39" t="s">
        <v>270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270</v>
      </c>
      <c r="AJ110" s="39" t="s">
        <v>270</v>
      </c>
      <c r="AK110" s="39" t="s">
        <v>270</v>
      </c>
      <c r="AL110" s="39" t="s">
        <v>270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270</v>
      </c>
      <c r="R111" s="39" t="s">
        <v>270</v>
      </c>
      <c r="S111" s="39" t="s">
        <v>270</v>
      </c>
      <c r="T111" s="39" t="s">
        <v>270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270</v>
      </c>
      <c r="AJ111" s="39" t="s">
        <v>270</v>
      </c>
      <c r="AK111" s="39" t="s">
        <v>270</v>
      </c>
      <c r="AL111" s="39" t="s">
        <v>270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270</v>
      </c>
      <c r="R112" s="39" t="s">
        <v>270</v>
      </c>
      <c r="S112" s="39" t="s">
        <v>270</v>
      </c>
      <c r="T112" s="39" t="s">
        <v>270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270</v>
      </c>
      <c r="AJ112" s="39" t="s">
        <v>270</v>
      </c>
      <c r="AK112" s="39" t="s">
        <v>270</v>
      </c>
      <c r="AL112" s="39" t="s">
        <v>270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270</v>
      </c>
      <c r="R113" s="39" t="s">
        <v>270</v>
      </c>
      <c r="S113" s="39" t="s">
        <v>270</v>
      </c>
      <c r="T113" s="39" t="s">
        <v>270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270</v>
      </c>
      <c r="AJ113" s="39" t="s">
        <v>270</v>
      </c>
      <c r="AK113" s="39" t="s">
        <v>270</v>
      </c>
      <c r="AL113" s="39" t="s">
        <v>270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270</v>
      </c>
      <c r="R114" s="39" t="s">
        <v>270</v>
      </c>
      <c r="S114" s="39" t="s">
        <v>270</v>
      </c>
      <c r="T114" s="39" t="s">
        <v>270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270</v>
      </c>
      <c r="AJ114" s="39" t="s">
        <v>270</v>
      </c>
      <c r="AK114" s="39" t="s">
        <v>270</v>
      </c>
      <c r="AL114" s="39" t="s">
        <v>270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270</v>
      </c>
      <c r="R115" s="39" t="s">
        <v>270</v>
      </c>
      <c r="S115" s="39" t="s">
        <v>270</v>
      </c>
      <c r="T115" s="39" t="s">
        <v>270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270</v>
      </c>
      <c r="AJ115" s="39" t="s">
        <v>270</v>
      </c>
      <c r="AK115" s="39" t="s">
        <v>270</v>
      </c>
      <c r="AL115" s="39" t="s">
        <v>270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270</v>
      </c>
      <c r="R116" s="39" t="s">
        <v>270</v>
      </c>
      <c r="S116" s="39" t="s">
        <v>270</v>
      </c>
      <c r="T116" s="39" t="s">
        <v>270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270</v>
      </c>
      <c r="AJ116" s="39" t="s">
        <v>270</v>
      </c>
      <c r="AK116" s="39" t="s">
        <v>270</v>
      </c>
      <c r="AL116" s="39" t="s">
        <v>270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270</v>
      </c>
      <c r="S117" s="39" t="s">
        <v>270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270</v>
      </c>
      <c r="AK117" s="39" t="s">
        <v>270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270</v>
      </c>
      <c r="R118" s="39" t="s">
        <v>270</v>
      </c>
      <c r="S118" s="39" t="s">
        <v>270</v>
      </c>
      <c r="T118" s="39" t="s">
        <v>270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270</v>
      </c>
      <c r="AJ118" s="39" t="s">
        <v>270</v>
      </c>
      <c r="AK118" s="39" t="s">
        <v>270</v>
      </c>
      <c r="AL118" s="39" t="s">
        <v>270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270</v>
      </c>
      <c r="R119" s="39" t="s">
        <v>270</v>
      </c>
      <c r="S119" s="39" t="s">
        <v>270</v>
      </c>
      <c r="T119" s="39" t="s">
        <v>270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270</v>
      </c>
      <c r="AJ119" s="39" t="s">
        <v>270</v>
      </c>
      <c r="AK119" s="39" t="s">
        <v>270</v>
      </c>
      <c r="AL119" s="39" t="s">
        <v>270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270</v>
      </c>
      <c r="R120" s="39" t="s">
        <v>270</v>
      </c>
      <c r="S120" s="39" t="s">
        <v>270</v>
      </c>
      <c r="T120" s="39" t="s">
        <v>270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270</v>
      </c>
      <c r="AJ120" s="39" t="s">
        <v>270</v>
      </c>
      <c r="AK120" s="39" t="s">
        <v>270</v>
      </c>
      <c r="AL120" s="39" t="s">
        <v>270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270</v>
      </c>
      <c r="R121" s="39" t="s">
        <v>270</v>
      </c>
      <c r="S121" s="39" t="s">
        <v>270</v>
      </c>
      <c r="T121" s="39" t="s">
        <v>270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270</v>
      </c>
      <c r="AJ121" s="39" t="s">
        <v>270</v>
      </c>
      <c r="AK121" s="39" t="s">
        <v>270</v>
      </c>
      <c r="AL121" s="39" t="s">
        <v>270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270</v>
      </c>
      <c r="R122" s="39" t="s">
        <v>270</v>
      </c>
      <c r="S122" s="39" t="s">
        <v>270</v>
      </c>
      <c r="T122" s="39" t="s">
        <v>270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270</v>
      </c>
      <c r="AJ122" s="39" t="s">
        <v>270</v>
      </c>
      <c r="AK122" s="39" t="s">
        <v>270</v>
      </c>
      <c r="AL122" s="39" t="s">
        <v>270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270</v>
      </c>
      <c r="T123" s="39" t="s">
        <v>270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270</v>
      </c>
      <c r="AL123" s="39" t="s">
        <v>270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270</v>
      </c>
      <c r="T124" s="39" t="s">
        <v>270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270</v>
      </c>
      <c r="AL124" s="39" t="s">
        <v>270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270</v>
      </c>
      <c r="T125" s="39" t="s">
        <v>270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270</v>
      </c>
      <c r="AL125" s="39" t="s">
        <v>270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270</v>
      </c>
      <c r="T126" s="39" t="s">
        <v>270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270</v>
      </c>
      <c r="AL126" s="39" t="s">
        <v>270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270</v>
      </c>
      <c r="T127" s="39" t="s">
        <v>270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270</v>
      </c>
      <c r="AL127" s="39" t="s">
        <v>270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270</v>
      </c>
      <c r="R128" s="39" t="s">
        <v>270</v>
      </c>
      <c r="S128" s="39" t="s">
        <v>270</v>
      </c>
      <c r="T128" s="39" t="s">
        <v>270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270</v>
      </c>
      <c r="AJ128" s="39" t="s">
        <v>270</v>
      </c>
      <c r="AK128" s="39" t="s">
        <v>270</v>
      </c>
      <c r="AL128" s="39" t="s">
        <v>270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270</v>
      </c>
      <c r="R129" s="39" t="s">
        <v>270</v>
      </c>
      <c r="S129" s="39" t="s">
        <v>270</v>
      </c>
      <c r="T129" s="39" t="s">
        <v>270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270</v>
      </c>
      <c r="AJ129" s="39" t="s">
        <v>270</v>
      </c>
      <c r="AK129" s="39" t="s">
        <v>270</v>
      </c>
      <c r="AL129" s="39" t="s">
        <v>270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270</v>
      </c>
      <c r="T130" s="39" t="s">
        <v>270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270</v>
      </c>
      <c r="AL130" s="39" t="s">
        <v>270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270</v>
      </c>
      <c r="T131" s="39" t="s">
        <v>270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270</v>
      </c>
      <c r="AL131" s="39" t="s">
        <v>270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270</v>
      </c>
      <c r="T132" s="39" t="s">
        <v>270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270</v>
      </c>
      <c r="AL132" s="39" t="s">
        <v>270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270</v>
      </c>
      <c r="R133" s="39" t="s">
        <v>270</v>
      </c>
      <c r="S133" s="39" t="s">
        <v>270</v>
      </c>
      <c r="T133" s="39" t="s">
        <v>270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270</v>
      </c>
      <c r="AJ133" s="39" t="s">
        <v>270</v>
      </c>
      <c r="AK133" s="39" t="s">
        <v>270</v>
      </c>
      <c r="AL133" s="39" t="s">
        <v>270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270</v>
      </c>
      <c r="R134" s="39" t="s">
        <v>270</v>
      </c>
      <c r="S134" s="39" t="s">
        <v>270</v>
      </c>
      <c r="T134" s="39" t="s">
        <v>270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270</v>
      </c>
      <c r="AJ134" s="39" t="s">
        <v>270</v>
      </c>
      <c r="AK134" s="39" t="s">
        <v>270</v>
      </c>
      <c r="AL134" s="39" t="s">
        <v>270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270</v>
      </c>
      <c r="R135" s="39" t="s">
        <v>270</v>
      </c>
      <c r="S135" s="39" t="s">
        <v>270</v>
      </c>
      <c r="T135" s="39" t="s">
        <v>270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270</v>
      </c>
      <c r="AJ135" s="39" t="s">
        <v>270</v>
      </c>
      <c r="AK135" s="39" t="s">
        <v>270</v>
      </c>
      <c r="AL135" s="39" t="s">
        <v>270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270</v>
      </c>
      <c r="R136" s="39" t="s">
        <v>270</v>
      </c>
      <c r="S136" s="39" t="s">
        <v>270</v>
      </c>
      <c r="T136" s="39" t="s">
        <v>270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270</v>
      </c>
      <c r="AJ136" s="39" t="s">
        <v>270</v>
      </c>
      <c r="AK136" s="39" t="s">
        <v>270</v>
      </c>
      <c r="AL136" s="39" t="s">
        <v>270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270</v>
      </c>
      <c r="R137" s="39" t="s">
        <v>270</v>
      </c>
      <c r="S137" s="39" t="s">
        <v>270</v>
      </c>
      <c r="T137" s="39" t="s">
        <v>270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270</v>
      </c>
      <c r="AJ137" s="39" t="s">
        <v>270</v>
      </c>
      <c r="AK137" s="39" t="s">
        <v>270</v>
      </c>
      <c r="AL137" s="39" t="s">
        <v>270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270</v>
      </c>
      <c r="R138" s="39" t="s">
        <v>270</v>
      </c>
      <c r="S138" s="39" t="s">
        <v>270</v>
      </c>
      <c r="T138" s="39" t="s">
        <v>270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270</v>
      </c>
      <c r="AJ138" s="39" t="s">
        <v>270</v>
      </c>
      <c r="AK138" s="39" t="s">
        <v>270</v>
      </c>
      <c r="AL138" s="39" t="s">
        <v>270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270</v>
      </c>
      <c r="R139" s="39" t="s">
        <v>270</v>
      </c>
      <c r="S139" s="39" t="s">
        <v>270</v>
      </c>
      <c r="T139" s="39" t="s">
        <v>270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270</v>
      </c>
      <c r="AJ139" s="39" t="s">
        <v>270</v>
      </c>
      <c r="AK139" s="39" t="s">
        <v>270</v>
      </c>
      <c r="AL139" s="39" t="s">
        <v>270</v>
      </c>
      <c r="AM139" s="39">
        <v>21.461099999999998</v>
      </c>
    </row>
    <row r="140" spans="1:39" hidden="1" outlineLevel="1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270</v>
      </c>
      <c r="R140" s="39" t="s">
        <v>270</v>
      </c>
      <c r="S140" s="39" t="s">
        <v>270</v>
      </c>
      <c r="T140" s="39" t="s">
        <v>270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270</v>
      </c>
      <c r="AJ140" s="39" t="s">
        <v>270</v>
      </c>
      <c r="AK140" s="39" t="s">
        <v>270</v>
      </c>
      <c r="AL140" s="39" t="s">
        <v>270</v>
      </c>
      <c r="AM140" s="39">
        <v>19.2258</v>
      </c>
    </row>
    <row r="141" spans="1:39" hidden="1" outlineLevel="1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270</v>
      </c>
      <c r="R141" s="39" t="s">
        <v>270</v>
      </c>
      <c r="S141" s="39" t="s">
        <v>270</v>
      </c>
      <c r="T141" s="39" t="s">
        <v>270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270</v>
      </c>
      <c r="AJ141" s="39" t="s">
        <v>270</v>
      </c>
      <c r="AK141" s="39" t="s">
        <v>270</v>
      </c>
      <c r="AL141" s="39" t="s">
        <v>270</v>
      </c>
      <c r="AM141" s="39">
        <v>20.722300000000001</v>
      </c>
    </row>
    <row r="142" spans="1:39" hidden="1" outlineLevel="1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270</v>
      </c>
      <c r="R142" s="39" t="s">
        <v>270</v>
      </c>
      <c r="S142" s="39" t="s">
        <v>270</v>
      </c>
      <c r="T142" s="39" t="s">
        <v>270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270</v>
      </c>
      <c r="AJ142" s="39" t="s">
        <v>270</v>
      </c>
      <c r="AK142" s="39" t="s">
        <v>270</v>
      </c>
      <c r="AL142" s="39" t="s">
        <v>270</v>
      </c>
      <c r="AM142" s="39">
        <v>20.2668</v>
      </c>
    </row>
    <row r="143" spans="1:39" hidden="1" outlineLevel="1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270</v>
      </c>
      <c r="R143" s="39" t="s">
        <v>270</v>
      </c>
      <c r="S143" s="39" t="s">
        <v>270</v>
      </c>
      <c r="T143" s="39" t="s">
        <v>270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270</v>
      </c>
      <c r="AJ143" s="39" t="s">
        <v>270</v>
      </c>
      <c r="AK143" s="39" t="s">
        <v>270</v>
      </c>
      <c r="AL143" s="39" t="s">
        <v>270</v>
      </c>
      <c r="AM143" s="39">
        <v>19.070499999999999</v>
      </c>
    </row>
    <row r="144" spans="1:39" hidden="1" outlineLevel="1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270</v>
      </c>
      <c r="S144" s="39" t="s">
        <v>270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270</v>
      </c>
      <c r="AK144" s="39" t="s">
        <v>270</v>
      </c>
      <c r="AL144" s="39">
        <v>11.5</v>
      </c>
      <c r="AM144" s="39">
        <v>21.188300000000002</v>
      </c>
    </row>
    <row r="145" spans="1:39" hidden="1" outlineLevel="1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270</v>
      </c>
      <c r="S145" s="39" t="s">
        <v>270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270</v>
      </c>
      <c r="AK145" s="39" t="s">
        <v>270</v>
      </c>
      <c r="AL145" s="39">
        <v>0</v>
      </c>
      <c r="AM145" s="39">
        <v>20.074100000000001</v>
      </c>
    </row>
    <row r="146" spans="1:39" hidden="1" outlineLevel="1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270</v>
      </c>
      <c r="R146" s="39" t="s">
        <v>270</v>
      </c>
      <c r="S146" s="39" t="s">
        <v>270</v>
      </c>
      <c r="T146" s="39" t="s">
        <v>270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270</v>
      </c>
      <c r="AJ146" s="39" t="s">
        <v>270</v>
      </c>
      <c r="AK146" s="39" t="s">
        <v>270</v>
      </c>
      <c r="AL146" s="39" t="s">
        <v>270</v>
      </c>
      <c r="AM146" s="39">
        <v>17.003599999999999</v>
      </c>
    </row>
    <row r="147" spans="1:39" hidden="1" outlineLevel="1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270</v>
      </c>
      <c r="S147" s="39" t="s">
        <v>270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270</v>
      </c>
      <c r="AK147" s="39" t="s">
        <v>270</v>
      </c>
      <c r="AL147" s="39">
        <v>13.8</v>
      </c>
      <c r="AM147" s="39">
        <v>18.271999999999998</v>
      </c>
    </row>
    <row r="148" spans="1:39" hidden="1" outlineLevel="1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270</v>
      </c>
      <c r="S148" s="39" t="s">
        <v>270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270</v>
      </c>
      <c r="AK148" s="39" t="s">
        <v>270</v>
      </c>
      <c r="AL148" s="39">
        <v>5.5816999999999997</v>
      </c>
      <c r="AM148" s="39">
        <v>17.358899999999998</v>
      </c>
    </row>
    <row r="149" spans="1:39" hidden="1" outlineLevel="1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270</v>
      </c>
      <c r="R149" s="39" t="s">
        <v>270</v>
      </c>
      <c r="S149" s="39" t="s">
        <v>270</v>
      </c>
      <c r="T149" s="39" t="s">
        <v>270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270</v>
      </c>
      <c r="AJ149" s="39" t="s">
        <v>270</v>
      </c>
      <c r="AK149" s="39" t="s">
        <v>270</v>
      </c>
      <c r="AL149" s="39" t="s">
        <v>270</v>
      </c>
      <c r="AM149" s="39">
        <v>14.236700000000001</v>
      </c>
    </row>
    <row r="150" spans="1:39" hidden="1" outlineLevel="1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270</v>
      </c>
      <c r="R150" s="39" t="s">
        <v>270</v>
      </c>
      <c r="S150" s="39" t="s">
        <v>270</v>
      </c>
      <c r="T150" s="39" t="s">
        <v>270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270</v>
      </c>
      <c r="AJ150" s="39" t="s">
        <v>270</v>
      </c>
      <c r="AK150" s="39" t="s">
        <v>270</v>
      </c>
      <c r="AL150" s="39" t="s">
        <v>270</v>
      </c>
      <c r="AM150" s="39">
        <v>18.864599999999999</v>
      </c>
    </row>
    <row r="151" spans="1:39" hidden="1" outlineLevel="1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270</v>
      </c>
      <c r="R151" s="39" t="s">
        <v>270</v>
      </c>
      <c r="S151" s="39" t="s">
        <v>270</v>
      </c>
      <c r="T151" s="39" t="s">
        <v>270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270</v>
      </c>
      <c r="AJ151" s="39" t="s">
        <v>270</v>
      </c>
      <c r="AK151" s="39" t="s">
        <v>270</v>
      </c>
      <c r="AL151" s="39" t="s">
        <v>270</v>
      </c>
      <c r="AM151" s="39">
        <v>18.282299999999999</v>
      </c>
    </row>
    <row r="152" spans="1:39" hidden="1" outlineLevel="1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270</v>
      </c>
      <c r="R152" s="39" t="s">
        <v>270</v>
      </c>
      <c r="S152" s="39" t="s">
        <v>270</v>
      </c>
      <c r="T152" s="39" t="s">
        <v>270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270</v>
      </c>
      <c r="AJ152" s="39" t="s">
        <v>270</v>
      </c>
      <c r="AK152" s="39" t="s">
        <v>270</v>
      </c>
      <c r="AL152" s="39" t="s">
        <v>270</v>
      </c>
      <c r="AM152" s="39">
        <v>17.950199999999999</v>
      </c>
    </row>
    <row r="153" spans="1:39" hidden="1" outlineLevel="1">
      <c r="A153" s="9">
        <v>44866</v>
      </c>
      <c r="B153" s="39">
        <v>36.842500000000001</v>
      </c>
      <c r="C153" s="39">
        <v>37.7027</v>
      </c>
      <c r="D153" s="39">
        <v>43.382899999999999</v>
      </c>
      <c r="E153" s="39">
        <v>37.127699999999997</v>
      </c>
      <c r="F153" s="39">
        <v>37.297699999999999</v>
      </c>
      <c r="G153" s="39">
        <v>36.138100000000001</v>
      </c>
      <c r="H153" s="39">
        <v>16.400200000000002</v>
      </c>
      <c r="I153" s="39">
        <v>37.702599999999997</v>
      </c>
      <c r="J153" s="39">
        <v>43.397599999999997</v>
      </c>
      <c r="K153" s="39">
        <v>37.127699999999997</v>
      </c>
      <c r="L153" s="39">
        <v>37.297699999999999</v>
      </c>
      <c r="M153" s="39">
        <v>36.138100000000001</v>
      </c>
      <c r="N153" s="39">
        <v>16.400200000000002</v>
      </c>
      <c r="O153" s="39">
        <v>38.112900000000003</v>
      </c>
      <c r="P153" s="39">
        <v>38.112900000000003</v>
      </c>
      <c r="Q153" s="39" t="s">
        <v>270</v>
      </c>
      <c r="R153" s="39" t="s">
        <v>270</v>
      </c>
      <c r="S153" s="39" t="s">
        <v>270</v>
      </c>
      <c r="T153" s="39" t="s">
        <v>270</v>
      </c>
      <c r="U153" s="39">
        <v>6.1637000000000004</v>
      </c>
      <c r="V153" s="39">
        <v>0</v>
      </c>
      <c r="W153" s="39">
        <v>6.1637000000000004</v>
      </c>
      <c r="X153" s="39">
        <v>0</v>
      </c>
      <c r="Y153" s="39">
        <v>0</v>
      </c>
      <c r="Z153" s="39">
        <v>6.1637000000000004</v>
      </c>
      <c r="AA153" s="39">
        <v>6.1637000000000004</v>
      </c>
      <c r="AB153" s="39">
        <v>0</v>
      </c>
      <c r="AC153" s="39">
        <v>6.1637000000000004</v>
      </c>
      <c r="AD153" s="39">
        <v>0</v>
      </c>
      <c r="AE153" s="39">
        <v>0</v>
      </c>
      <c r="AF153" s="39">
        <v>6.1637000000000004</v>
      </c>
      <c r="AG153" s="39">
        <v>0</v>
      </c>
      <c r="AH153" s="39">
        <v>0</v>
      </c>
      <c r="AI153" s="39" t="s">
        <v>270</v>
      </c>
      <c r="AJ153" s="39" t="s">
        <v>270</v>
      </c>
      <c r="AK153" s="39" t="s">
        <v>270</v>
      </c>
      <c r="AL153" s="39" t="s">
        <v>270</v>
      </c>
      <c r="AM153" s="39">
        <v>18.511399999999998</v>
      </c>
    </row>
    <row r="154" spans="1:39" hidden="1" outlineLevel="1">
      <c r="A154" s="9">
        <v>44896</v>
      </c>
      <c r="B154" s="39">
        <v>36.891300000000001</v>
      </c>
      <c r="C154" s="39">
        <v>37.875799999999998</v>
      </c>
      <c r="D154" s="39">
        <v>42.872199999999999</v>
      </c>
      <c r="E154" s="39">
        <v>37.3934</v>
      </c>
      <c r="F154" s="39">
        <v>37.310699999999997</v>
      </c>
      <c r="G154" s="39">
        <v>39.287700000000001</v>
      </c>
      <c r="H154" s="39">
        <v>35.426499999999997</v>
      </c>
      <c r="I154" s="39">
        <v>37.875399999999999</v>
      </c>
      <c r="J154" s="39">
        <v>42.871000000000002</v>
      </c>
      <c r="K154" s="39">
        <v>37.3934</v>
      </c>
      <c r="L154" s="39">
        <v>37.310699999999997</v>
      </c>
      <c r="M154" s="39">
        <v>39.287700000000001</v>
      </c>
      <c r="N154" s="39">
        <v>35.426499999999997</v>
      </c>
      <c r="O154" s="39">
        <v>44.305500000000002</v>
      </c>
      <c r="P154" s="39">
        <v>44.305500000000002</v>
      </c>
      <c r="Q154" s="39" t="s">
        <v>270</v>
      </c>
      <c r="R154" s="39" t="s">
        <v>270</v>
      </c>
      <c r="S154" s="39" t="s">
        <v>270</v>
      </c>
      <c r="T154" s="39" t="s">
        <v>270</v>
      </c>
      <c r="U154" s="39">
        <v>8.4791000000000007</v>
      </c>
      <c r="V154" s="39">
        <v>0</v>
      </c>
      <c r="W154" s="39">
        <v>8.4791000000000007</v>
      </c>
      <c r="X154" s="39">
        <v>0</v>
      </c>
      <c r="Y154" s="39">
        <v>0</v>
      </c>
      <c r="Z154" s="39">
        <v>8.4791000000000007</v>
      </c>
      <c r="AA154" s="39">
        <v>8.4791000000000007</v>
      </c>
      <c r="AB154" s="39">
        <v>0</v>
      </c>
      <c r="AC154" s="39">
        <v>8.4791000000000007</v>
      </c>
      <c r="AD154" s="39">
        <v>0</v>
      </c>
      <c r="AE154" s="39">
        <v>0</v>
      </c>
      <c r="AF154" s="39">
        <v>8.4791000000000007</v>
      </c>
      <c r="AG154" s="39">
        <v>0</v>
      </c>
      <c r="AH154" s="39">
        <v>0</v>
      </c>
      <c r="AI154" s="39" t="s">
        <v>270</v>
      </c>
      <c r="AJ154" s="39" t="s">
        <v>270</v>
      </c>
      <c r="AK154" s="39" t="s">
        <v>270</v>
      </c>
      <c r="AL154" s="39" t="s">
        <v>270</v>
      </c>
      <c r="AM154" s="39">
        <v>20.085599999999999</v>
      </c>
    </row>
    <row r="155" spans="1:39" hidden="1" outlineLevel="1">
      <c r="A155" s="9">
        <v>44927</v>
      </c>
      <c r="B155" s="39">
        <v>36.747999999999998</v>
      </c>
      <c r="C155" s="39">
        <v>38.550600000000003</v>
      </c>
      <c r="D155" s="39">
        <v>42.851900000000001</v>
      </c>
      <c r="E155" s="39">
        <v>38.122</v>
      </c>
      <c r="F155" s="39">
        <v>37.972200000000001</v>
      </c>
      <c r="G155" s="39">
        <v>41.582700000000003</v>
      </c>
      <c r="H155" s="39">
        <v>29.614100000000001</v>
      </c>
      <c r="I155" s="39">
        <v>38.550199999999997</v>
      </c>
      <c r="J155" s="39">
        <v>42.858699999999999</v>
      </c>
      <c r="K155" s="39">
        <v>38.122</v>
      </c>
      <c r="L155" s="39">
        <v>37.972200000000001</v>
      </c>
      <c r="M155" s="39">
        <v>41.582700000000003</v>
      </c>
      <c r="N155" s="39">
        <v>29.614100000000001</v>
      </c>
      <c r="O155" s="39">
        <v>40.271099999999997</v>
      </c>
      <c r="P155" s="39">
        <v>40.271099999999997</v>
      </c>
      <c r="Q155" s="39" t="s">
        <v>270</v>
      </c>
      <c r="R155" s="39" t="s">
        <v>270</v>
      </c>
      <c r="S155" s="39" t="s">
        <v>270</v>
      </c>
      <c r="T155" s="39" t="s">
        <v>270</v>
      </c>
      <c r="U155" s="39">
        <v>8.1273</v>
      </c>
      <c r="V155" s="39">
        <v>0</v>
      </c>
      <c r="W155" s="39">
        <v>8.1273</v>
      </c>
      <c r="X155" s="39">
        <v>0</v>
      </c>
      <c r="Y155" s="39">
        <v>18.18</v>
      </c>
      <c r="Z155" s="39">
        <v>7.2941000000000003</v>
      </c>
      <c r="AA155" s="39">
        <v>8.1273</v>
      </c>
      <c r="AB155" s="39">
        <v>0</v>
      </c>
      <c r="AC155" s="39">
        <v>8.1273</v>
      </c>
      <c r="AD155" s="39">
        <v>0</v>
      </c>
      <c r="AE155" s="39">
        <v>18.18</v>
      </c>
      <c r="AF155" s="39">
        <v>7.2941000000000003</v>
      </c>
      <c r="AG155" s="39">
        <v>0</v>
      </c>
      <c r="AH155" s="39">
        <v>0</v>
      </c>
      <c r="AI155" s="39" t="s">
        <v>270</v>
      </c>
      <c r="AJ155" s="39" t="s">
        <v>270</v>
      </c>
      <c r="AK155" s="39" t="s">
        <v>270</v>
      </c>
      <c r="AL155" s="39" t="s">
        <v>270</v>
      </c>
      <c r="AM155" s="39">
        <v>19.790199999999999</v>
      </c>
    </row>
    <row r="156" spans="1:39" hidden="1" outlineLevel="1">
      <c r="A156" s="9">
        <v>44958</v>
      </c>
      <c r="B156" s="39">
        <v>37.6614</v>
      </c>
      <c r="C156" s="39">
        <v>38.656799999999997</v>
      </c>
      <c r="D156" s="39">
        <v>43.111600000000003</v>
      </c>
      <c r="E156" s="39">
        <v>38.217799999999997</v>
      </c>
      <c r="F156" s="39">
        <v>38.033700000000003</v>
      </c>
      <c r="G156" s="39">
        <v>42.306800000000003</v>
      </c>
      <c r="H156" s="39">
        <v>38.417999999999999</v>
      </c>
      <c r="I156" s="39">
        <v>38.656999999999996</v>
      </c>
      <c r="J156" s="39">
        <v>43.120800000000003</v>
      </c>
      <c r="K156" s="39">
        <v>38.217799999999997</v>
      </c>
      <c r="L156" s="39">
        <v>38.033700000000003</v>
      </c>
      <c r="M156" s="39">
        <v>42.306800000000003</v>
      </c>
      <c r="N156" s="39">
        <v>38.417999999999999</v>
      </c>
      <c r="O156" s="39">
        <v>37.239400000000003</v>
      </c>
      <c r="P156" s="39">
        <v>37.239400000000003</v>
      </c>
      <c r="Q156" s="39" t="s">
        <v>270</v>
      </c>
      <c r="R156" s="39" t="s">
        <v>270</v>
      </c>
      <c r="S156" s="39" t="s">
        <v>270</v>
      </c>
      <c r="T156" s="39" t="s">
        <v>270</v>
      </c>
      <c r="U156" s="39">
        <v>10.9923</v>
      </c>
      <c r="V156" s="39">
        <v>0</v>
      </c>
      <c r="W156" s="39">
        <v>10.9923</v>
      </c>
      <c r="X156" s="39">
        <v>0</v>
      </c>
      <c r="Y156" s="39">
        <v>0</v>
      </c>
      <c r="Z156" s="39">
        <v>10.9923</v>
      </c>
      <c r="AA156" s="39">
        <v>10.9923</v>
      </c>
      <c r="AB156" s="39">
        <v>0</v>
      </c>
      <c r="AC156" s="39">
        <v>10.9923</v>
      </c>
      <c r="AD156" s="39">
        <v>0</v>
      </c>
      <c r="AE156" s="39">
        <v>0</v>
      </c>
      <c r="AF156" s="39">
        <v>10.9923</v>
      </c>
      <c r="AG156" s="39">
        <v>0</v>
      </c>
      <c r="AH156" s="39">
        <v>0</v>
      </c>
      <c r="AI156" s="39" t="s">
        <v>270</v>
      </c>
      <c r="AJ156" s="39" t="s">
        <v>270</v>
      </c>
      <c r="AK156" s="39" t="s">
        <v>270</v>
      </c>
      <c r="AL156" s="39" t="s">
        <v>270</v>
      </c>
      <c r="AM156" s="39">
        <v>20.439499999999999</v>
      </c>
    </row>
    <row r="157" spans="1:39" hidden="1" outlineLevel="1">
      <c r="A157" s="9">
        <v>44986</v>
      </c>
      <c r="B157" s="39">
        <v>37.907400000000003</v>
      </c>
      <c r="C157" s="39">
        <v>38.655900000000003</v>
      </c>
      <c r="D157" s="39">
        <v>43.081600000000002</v>
      </c>
      <c r="E157" s="39">
        <v>38.212200000000003</v>
      </c>
      <c r="F157" s="39">
        <v>38.2164</v>
      </c>
      <c r="G157" s="39">
        <v>38.712000000000003</v>
      </c>
      <c r="H157" s="39">
        <v>29.358699999999999</v>
      </c>
      <c r="I157" s="39">
        <v>38.655999999999999</v>
      </c>
      <c r="J157" s="39">
        <v>43.087200000000003</v>
      </c>
      <c r="K157" s="39">
        <v>38.212200000000003</v>
      </c>
      <c r="L157" s="39">
        <v>38.2164</v>
      </c>
      <c r="M157" s="39">
        <v>38.712000000000003</v>
      </c>
      <c r="N157" s="39">
        <v>29.358699999999999</v>
      </c>
      <c r="O157" s="39">
        <v>37.738799999999998</v>
      </c>
      <c r="P157" s="39">
        <v>37.738799999999998</v>
      </c>
      <c r="Q157" s="39" t="s">
        <v>270</v>
      </c>
      <c r="R157" s="39" t="s">
        <v>270</v>
      </c>
      <c r="S157" s="39" t="s">
        <v>270</v>
      </c>
      <c r="T157" s="39" t="s">
        <v>270</v>
      </c>
      <c r="U157" s="39">
        <v>13.067399999999999</v>
      </c>
      <c r="V157" s="39">
        <v>0</v>
      </c>
      <c r="W157" s="39">
        <v>13.067399999999999</v>
      </c>
      <c r="X157" s="39">
        <v>0</v>
      </c>
      <c r="Y157" s="39">
        <v>0</v>
      </c>
      <c r="Z157" s="39">
        <v>13.067399999999999</v>
      </c>
      <c r="AA157" s="39">
        <v>13.067399999999999</v>
      </c>
      <c r="AB157" s="39">
        <v>0</v>
      </c>
      <c r="AC157" s="39">
        <v>13.067399999999999</v>
      </c>
      <c r="AD157" s="39">
        <v>0</v>
      </c>
      <c r="AE157" s="39">
        <v>0</v>
      </c>
      <c r="AF157" s="39">
        <v>13.067399999999999</v>
      </c>
      <c r="AG157" s="39">
        <v>0</v>
      </c>
      <c r="AH157" s="39">
        <v>0</v>
      </c>
      <c r="AI157" s="39" t="s">
        <v>270</v>
      </c>
      <c r="AJ157" s="39" t="s">
        <v>270</v>
      </c>
      <c r="AK157" s="39" t="s">
        <v>270</v>
      </c>
      <c r="AL157" s="39" t="s">
        <v>270</v>
      </c>
      <c r="AM157" s="39">
        <v>20.571000000000002</v>
      </c>
    </row>
    <row r="158" spans="1:39" hidden="1" outlineLevel="1">
      <c r="A158" s="9">
        <v>45017</v>
      </c>
      <c r="B158" s="39">
        <v>37.6113</v>
      </c>
      <c r="C158" s="39">
        <v>38.708399999999997</v>
      </c>
      <c r="D158" s="39">
        <v>43.878</v>
      </c>
      <c r="E158" s="39">
        <v>38.193399999999997</v>
      </c>
      <c r="F158" s="39">
        <v>38.137099999999997</v>
      </c>
      <c r="G158" s="39">
        <v>39.608600000000003</v>
      </c>
      <c r="H158" s="39">
        <v>35.076599999999999</v>
      </c>
      <c r="I158" s="39">
        <v>38.708100000000002</v>
      </c>
      <c r="J158" s="39">
        <v>43.879800000000003</v>
      </c>
      <c r="K158" s="39">
        <v>38.193399999999997</v>
      </c>
      <c r="L158" s="39">
        <v>38.137099999999997</v>
      </c>
      <c r="M158" s="39">
        <v>39.608600000000003</v>
      </c>
      <c r="N158" s="39">
        <v>35.076599999999999</v>
      </c>
      <c r="O158" s="39">
        <v>42.059399999999997</v>
      </c>
      <c r="P158" s="39">
        <v>42.059399999999997</v>
      </c>
      <c r="Q158" s="39" t="s">
        <v>270</v>
      </c>
      <c r="R158" s="39" t="s">
        <v>270</v>
      </c>
      <c r="S158" s="39" t="s">
        <v>270</v>
      </c>
      <c r="T158" s="39" t="s">
        <v>270</v>
      </c>
      <c r="U158" s="39">
        <v>15.750299999999999</v>
      </c>
      <c r="V158" s="39">
        <v>0</v>
      </c>
      <c r="W158" s="39">
        <v>15.750299999999999</v>
      </c>
      <c r="X158" s="39">
        <v>0</v>
      </c>
      <c r="Y158" s="39">
        <v>19.39</v>
      </c>
      <c r="Z158" s="39">
        <v>12.747400000000001</v>
      </c>
      <c r="AA158" s="39">
        <v>15.750299999999999</v>
      </c>
      <c r="AB158" s="39">
        <v>0</v>
      </c>
      <c r="AC158" s="39">
        <v>15.750299999999999</v>
      </c>
      <c r="AD158" s="39">
        <v>0</v>
      </c>
      <c r="AE158" s="39">
        <v>19.39</v>
      </c>
      <c r="AF158" s="39">
        <v>12.747400000000001</v>
      </c>
      <c r="AG158" s="39">
        <v>0</v>
      </c>
      <c r="AH158" s="39">
        <v>0</v>
      </c>
      <c r="AI158" s="39" t="s">
        <v>270</v>
      </c>
      <c r="AJ158" s="39" t="s">
        <v>270</v>
      </c>
      <c r="AK158" s="39" t="s">
        <v>270</v>
      </c>
      <c r="AL158" s="39" t="s">
        <v>270</v>
      </c>
      <c r="AM158" s="39">
        <v>21.775500000000001</v>
      </c>
    </row>
    <row r="159" spans="1:39" hidden="1" outlineLevel="1">
      <c r="A159" s="9">
        <v>45047</v>
      </c>
      <c r="B159" s="39">
        <v>37.6738</v>
      </c>
      <c r="C159" s="39">
        <v>38.623699999999999</v>
      </c>
      <c r="D159" s="39">
        <v>45.150399999999998</v>
      </c>
      <c r="E159" s="39">
        <v>38.101900000000001</v>
      </c>
      <c r="F159" s="39">
        <v>38.156599999999997</v>
      </c>
      <c r="G159" s="39">
        <v>37.371600000000001</v>
      </c>
      <c r="H159" s="39">
        <v>32.792900000000003</v>
      </c>
      <c r="I159" s="39">
        <v>38.622599999999998</v>
      </c>
      <c r="J159" s="39">
        <v>45.145800000000001</v>
      </c>
      <c r="K159" s="39">
        <v>38.101900000000001</v>
      </c>
      <c r="L159" s="39">
        <v>38.156599999999997</v>
      </c>
      <c r="M159" s="39">
        <v>37.371600000000001</v>
      </c>
      <c r="N159" s="39">
        <v>32.792900000000003</v>
      </c>
      <c r="O159" s="39">
        <v>48.105899999999998</v>
      </c>
      <c r="P159" s="39">
        <v>48.105899999999998</v>
      </c>
      <c r="Q159" s="39" t="s">
        <v>270</v>
      </c>
      <c r="R159" s="39" t="s">
        <v>270</v>
      </c>
      <c r="S159" s="39" t="s">
        <v>270</v>
      </c>
      <c r="T159" s="39" t="s">
        <v>270</v>
      </c>
      <c r="U159" s="39">
        <v>9.5951000000000004</v>
      </c>
      <c r="V159" s="39">
        <v>0</v>
      </c>
      <c r="W159" s="39">
        <v>9.5951000000000004</v>
      </c>
      <c r="X159" s="39">
        <v>0</v>
      </c>
      <c r="Y159" s="39">
        <v>11.283899999999999</v>
      </c>
      <c r="Z159" s="39">
        <v>9.5949000000000009</v>
      </c>
      <c r="AA159" s="39">
        <v>9.5951000000000004</v>
      </c>
      <c r="AB159" s="39">
        <v>0</v>
      </c>
      <c r="AC159" s="39">
        <v>9.5951000000000004</v>
      </c>
      <c r="AD159" s="39">
        <v>0</v>
      </c>
      <c r="AE159" s="39">
        <v>11.283899999999999</v>
      </c>
      <c r="AF159" s="39">
        <v>9.5949000000000009</v>
      </c>
      <c r="AG159" s="39">
        <v>0</v>
      </c>
      <c r="AH159" s="39">
        <v>0</v>
      </c>
      <c r="AI159" s="39" t="s">
        <v>270</v>
      </c>
      <c r="AJ159" s="39" t="s">
        <v>270</v>
      </c>
      <c r="AK159" s="39" t="s">
        <v>270</v>
      </c>
      <c r="AL159" s="39" t="s">
        <v>270</v>
      </c>
      <c r="AM159" s="39">
        <v>23.035599999999999</v>
      </c>
    </row>
    <row r="160" spans="1:39" hidden="1" outlineLevel="1">
      <c r="A160" s="9">
        <v>45078</v>
      </c>
      <c r="B160" s="39">
        <v>36.6922</v>
      </c>
      <c r="C160" s="39">
        <v>38.107700000000001</v>
      </c>
      <c r="D160" s="39">
        <v>46.649900000000002</v>
      </c>
      <c r="E160" s="39">
        <v>37.575099999999999</v>
      </c>
      <c r="F160" s="39">
        <v>37.606000000000002</v>
      </c>
      <c r="G160" s="39">
        <v>37.189900000000002</v>
      </c>
      <c r="H160" s="39">
        <v>34.611400000000003</v>
      </c>
      <c r="I160" s="39">
        <v>38.107199999999999</v>
      </c>
      <c r="J160" s="39">
        <v>46.657499999999999</v>
      </c>
      <c r="K160" s="39">
        <v>37.575099999999999</v>
      </c>
      <c r="L160" s="39">
        <v>37.606000000000002</v>
      </c>
      <c r="M160" s="39">
        <v>37.189900000000002</v>
      </c>
      <c r="N160" s="39">
        <v>34.611400000000003</v>
      </c>
      <c r="O160" s="39">
        <v>42.841900000000003</v>
      </c>
      <c r="P160" s="39">
        <v>42.841900000000003</v>
      </c>
      <c r="Q160" s="39" t="s">
        <v>270</v>
      </c>
      <c r="R160" s="39" t="s">
        <v>270</v>
      </c>
      <c r="S160" s="39" t="s">
        <v>270</v>
      </c>
      <c r="T160" s="39" t="s">
        <v>270</v>
      </c>
      <c r="U160" s="39">
        <v>9.4265000000000008</v>
      </c>
      <c r="V160" s="39">
        <v>0</v>
      </c>
      <c r="W160" s="39">
        <v>9.4265000000000008</v>
      </c>
      <c r="X160" s="39">
        <v>0</v>
      </c>
      <c r="Y160" s="39">
        <v>0</v>
      </c>
      <c r="Z160" s="39">
        <v>9.4265000000000008</v>
      </c>
      <c r="AA160" s="39">
        <v>9.4265000000000008</v>
      </c>
      <c r="AB160" s="39">
        <v>0</v>
      </c>
      <c r="AC160" s="39">
        <v>9.4265000000000008</v>
      </c>
      <c r="AD160" s="39">
        <v>0</v>
      </c>
      <c r="AE160" s="39">
        <v>0</v>
      </c>
      <c r="AF160" s="39">
        <v>9.4265000000000008</v>
      </c>
      <c r="AG160" s="39">
        <v>0</v>
      </c>
      <c r="AH160" s="39">
        <v>0</v>
      </c>
      <c r="AI160" s="39" t="s">
        <v>270</v>
      </c>
      <c r="AJ160" s="39" t="s">
        <v>270</v>
      </c>
      <c r="AK160" s="39" t="s">
        <v>270</v>
      </c>
      <c r="AL160" s="39" t="s">
        <v>270</v>
      </c>
      <c r="AM160" s="39">
        <v>24.308599999999998</v>
      </c>
    </row>
    <row r="161" spans="1:39" hidden="1" outlineLevel="1">
      <c r="A161" s="9">
        <v>45108</v>
      </c>
      <c r="B161" s="39">
        <v>36.683</v>
      </c>
      <c r="C161" s="39">
        <v>38.3003</v>
      </c>
      <c r="D161" s="39">
        <v>46.4801</v>
      </c>
      <c r="E161" s="39">
        <v>37.8123</v>
      </c>
      <c r="F161" s="39">
        <v>38.1402</v>
      </c>
      <c r="G161" s="39">
        <v>33.7667</v>
      </c>
      <c r="H161" s="39">
        <v>37.674500000000002</v>
      </c>
      <c r="I161" s="39">
        <v>38.299999999999997</v>
      </c>
      <c r="J161" s="39">
        <v>46.485100000000003</v>
      </c>
      <c r="K161" s="39">
        <v>37.8123</v>
      </c>
      <c r="L161" s="39">
        <v>38.1402</v>
      </c>
      <c r="M161" s="39">
        <v>33.7667</v>
      </c>
      <c r="N161" s="39">
        <v>37.674500000000002</v>
      </c>
      <c r="O161" s="39">
        <v>42.622100000000003</v>
      </c>
      <c r="P161" s="39">
        <v>42.622100000000003</v>
      </c>
      <c r="Q161" s="39" t="s">
        <v>270</v>
      </c>
      <c r="R161" s="39" t="s">
        <v>270</v>
      </c>
      <c r="S161" s="39" t="s">
        <v>270</v>
      </c>
      <c r="T161" s="39" t="s">
        <v>270</v>
      </c>
      <c r="U161" s="39">
        <v>9.6571999999999996</v>
      </c>
      <c r="V161" s="39">
        <v>0</v>
      </c>
      <c r="W161" s="39">
        <v>9.6571999999999996</v>
      </c>
      <c r="X161" s="39">
        <v>0</v>
      </c>
      <c r="Y161" s="39">
        <v>20.957699999999999</v>
      </c>
      <c r="Z161" s="39">
        <v>9.0074000000000005</v>
      </c>
      <c r="AA161" s="39">
        <v>9.6571999999999996</v>
      </c>
      <c r="AB161" s="39">
        <v>0</v>
      </c>
      <c r="AC161" s="39">
        <v>9.6571999999999996</v>
      </c>
      <c r="AD161" s="39">
        <v>0</v>
      </c>
      <c r="AE161" s="39">
        <v>20.957699999999999</v>
      </c>
      <c r="AF161" s="39">
        <v>9.0074000000000005</v>
      </c>
      <c r="AG161" s="39">
        <v>0</v>
      </c>
      <c r="AH161" s="39">
        <v>0</v>
      </c>
      <c r="AI161" s="39" t="s">
        <v>270</v>
      </c>
      <c r="AJ161" s="39" t="s">
        <v>270</v>
      </c>
      <c r="AK161" s="39" t="s">
        <v>270</v>
      </c>
      <c r="AL161" s="39" t="s">
        <v>270</v>
      </c>
      <c r="AM161" s="39">
        <v>24.2485</v>
      </c>
    </row>
    <row r="162" spans="1:39" hidden="1" outlineLevel="1">
      <c r="A162" s="9">
        <v>45139</v>
      </c>
      <c r="B162" s="39">
        <v>36.698999999999998</v>
      </c>
      <c r="C162" s="39">
        <v>37.922400000000003</v>
      </c>
      <c r="D162" s="39">
        <v>45.862099999999998</v>
      </c>
      <c r="E162" s="39">
        <v>37.4041</v>
      </c>
      <c r="F162" s="39">
        <v>38.133699999999997</v>
      </c>
      <c r="G162" s="39">
        <v>29.908799999999999</v>
      </c>
      <c r="H162" s="39">
        <v>27.353300000000001</v>
      </c>
      <c r="I162" s="39">
        <v>37.9223</v>
      </c>
      <c r="J162" s="39">
        <v>45.8673</v>
      </c>
      <c r="K162" s="39">
        <v>37.4041</v>
      </c>
      <c r="L162" s="39">
        <v>38.133699999999997</v>
      </c>
      <c r="M162" s="39">
        <v>29.908799999999999</v>
      </c>
      <c r="N162" s="39">
        <v>27.353300000000001</v>
      </c>
      <c r="O162" s="39">
        <v>39.070099999999996</v>
      </c>
      <c r="P162" s="39">
        <v>39.070099999999996</v>
      </c>
      <c r="Q162" s="39" t="s">
        <v>270</v>
      </c>
      <c r="R162" s="39" t="s">
        <v>270</v>
      </c>
      <c r="S162" s="39" t="s">
        <v>270</v>
      </c>
      <c r="T162" s="39" t="s">
        <v>270</v>
      </c>
      <c r="U162" s="39">
        <v>8.7775999999999996</v>
      </c>
      <c r="V162" s="39">
        <v>0</v>
      </c>
      <c r="W162" s="39">
        <v>8.7775999999999996</v>
      </c>
      <c r="X162" s="39">
        <v>0</v>
      </c>
      <c r="Y162" s="39">
        <v>7.4023000000000003</v>
      </c>
      <c r="Z162" s="39">
        <v>8.8376000000000001</v>
      </c>
      <c r="AA162" s="39">
        <v>8.7775999999999996</v>
      </c>
      <c r="AB162" s="39">
        <v>0</v>
      </c>
      <c r="AC162" s="39">
        <v>8.7775999999999996</v>
      </c>
      <c r="AD162" s="39">
        <v>0</v>
      </c>
      <c r="AE162" s="39">
        <v>7.4023000000000003</v>
      </c>
      <c r="AF162" s="39">
        <v>8.8376000000000001</v>
      </c>
      <c r="AG162" s="39">
        <v>0</v>
      </c>
      <c r="AH162" s="39">
        <v>0</v>
      </c>
      <c r="AI162" s="39" t="s">
        <v>270</v>
      </c>
      <c r="AJ162" s="39" t="s">
        <v>270</v>
      </c>
      <c r="AK162" s="39" t="s">
        <v>270</v>
      </c>
      <c r="AL162" s="39" t="s">
        <v>270</v>
      </c>
      <c r="AM162" s="39">
        <v>23.63</v>
      </c>
    </row>
    <row r="163" spans="1:39" hidden="1" outlineLevel="1">
      <c r="A163" s="9">
        <v>45170</v>
      </c>
      <c r="B163" s="39">
        <v>36.944299999999998</v>
      </c>
      <c r="C163" s="39">
        <v>37.877800000000001</v>
      </c>
      <c r="D163" s="39">
        <v>45.661299999999997</v>
      </c>
      <c r="E163" s="39">
        <v>37.3857</v>
      </c>
      <c r="F163" s="39">
        <v>38.299500000000002</v>
      </c>
      <c r="G163" s="39">
        <v>27.367899999999999</v>
      </c>
      <c r="H163" s="39">
        <v>35.184800000000003</v>
      </c>
      <c r="I163" s="39">
        <v>37.876899999999999</v>
      </c>
      <c r="J163" s="39">
        <v>45.665799999999997</v>
      </c>
      <c r="K163" s="39">
        <v>37.3857</v>
      </c>
      <c r="L163" s="39">
        <v>38.299500000000002</v>
      </c>
      <c r="M163" s="39">
        <v>27.367899999999999</v>
      </c>
      <c r="N163" s="39">
        <v>35.184800000000003</v>
      </c>
      <c r="O163" s="39">
        <v>43.943100000000001</v>
      </c>
      <c r="P163" s="39">
        <v>43.943100000000001</v>
      </c>
      <c r="Q163" s="39" t="s">
        <v>270</v>
      </c>
      <c r="R163" s="39" t="s">
        <v>270</v>
      </c>
      <c r="S163" s="39" t="s">
        <v>270</v>
      </c>
      <c r="T163" s="39" t="s">
        <v>270</v>
      </c>
      <c r="U163" s="39">
        <v>8.4225999999999992</v>
      </c>
      <c r="V163" s="39">
        <v>0</v>
      </c>
      <c r="W163" s="39">
        <v>8.4225999999999992</v>
      </c>
      <c r="X163" s="39">
        <v>0</v>
      </c>
      <c r="Y163" s="39">
        <v>0</v>
      </c>
      <c r="Z163" s="39">
        <v>8.4225999999999992</v>
      </c>
      <c r="AA163" s="39">
        <v>8.4225999999999992</v>
      </c>
      <c r="AB163" s="39">
        <v>0</v>
      </c>
      <c r="AC163" s="39">
        <v>8.4225999999999992</v>
      </c>
      <c r="AD163" s="39">
        <v>0</v>
      </c>
      <c r="AE163" s="39">
        <v>0</v>
      </c>
      <c r="AF163" s="39">
        <v>8.4225999999999992</v>
      </c>
      <c r="AG163" s="39">
        <v>0</v>
      </c>
      <c r="AH163" s="39">
        <v>0</v>
      </c>
      <c r="AI163" s="39" t="s">
        <v>270</v>
      </c>
      <c r="AJ163" s="39" t="s">
        <v>270</v>
      </c>
      <c r="AK163" s="39" t="s">
        <v>270</v>
      </c>
      <c r="AL163" s="39" t="s">
        <v>270</v>
      </c>
      <c r="AM163" s="39">
        <v>23.047799999999999</v>
      </c>
    </row>
    <row r="164" spans="1:39" hidden="1" outlineLevel="1">
      <c r="A164" s="9">
        <v>45200</v>
      </c>
      <c r="B164" s="39">
        <v>36.759900000000002</v>
      </c>
      <c r="C164" s="39">
        <v>38.115000000000002</v>
      </c>
      <c r="D164" s="39">
        <v>45.803899999999999</v>
      </c>
      <c r="E164" s="39">
        <v>37.626300000000001</v>
      </c>
      <c r="F164" s="39">
        <v>38.3352</v>
      </c>
      <c r="G164" s="39">
        <v>25.171500000000002</v>
      </c>
      <c r="H164" s="39">
        <v>41.172699999999999</v>
      </c>
      <c r="I164" s="39">
        <v>38.115000000000002</v>
      </c>
      <c r="J164" s="39">
        <v>45.806699999999999</v>
      </c>
      <c r="K164" s="39">
        <v>37.626300000000001</v>
      </c>
      <c r="L164" s="39">
        <v>38.3352</v>
      </c>
      <c r="M164" s="39">
        <v>25.171500000000002</v>
      </c>
      <c r="N164" s="39">
        <v>41.172699999999999</v>
      </c>
      <c r="O164" s="39">
        <v>38.530799999999999</v>
      </c>
      <c r="P164" s="39">
        <v>38.530799999999999</v>
      </c>
      <c r="Q164" s="39" t="s">
        <v>270</v>
      </c>
      <c r="R164" s="39" t="s">
        <v>270</v>
      </c>
      <c r="S164" s="39" t="s">
        <v>270</v>
      </c>
      <c r="T164" s="39" t="s">
        <v>270</v>
      </c>
      <c r="U164" s="39">
        <v>8.8666999999999998</v>
      </c>
      <c r="V164" s="39">
        <v>0</v>
      </c>
      <c r="W164" s="39">
        <v>8.8666999999999998</v>
      </c>
      <c r="X164" s="39">
        <v>0</v>
      </c>
      <c r="Y164" s="39">
        <v>16.429400000000001</v>
      </c>
      <c r="Z164" s="39">
        <v>8.3493999999999993</v>
      </c>
      <c r="AA164" s="39">
        <v>8.8666999999999998</v>
      </c>
      <c r="AB164" s="39">
        <v>0</v>
      </c>
      <c r="AC164" s="39">
        <v>8.8666999999999998</v>
      </c>
      <c r="AD164" s="39">
        <v>0</v>
      </c>
      <c r="AE164" s="39">
        <v>16.429400000000001</v>
      </c>
      <c r="AF164" s="39">
        <v>8.3493999999999993</v>
      </c>
      <c r="AG164" s="39">
        <v>0</v>
      </c>
      <c r="AH164" s="39">
        <v>0</v>
      </c>
      <c r="AI164" s="39" t="s">
        <v>270</v>
      </c>
      <c r="AJ164" s="39" t="s">
        <v>270</v>
      </c>
      <c r="AK164" s="39" t="s">
        <v>270</v>
      </c>
      <c r="AL164" s="39" t="s">
        <v>270</v>
      </c>
      <c r="AM164" s="39">
        <v>21.534800000000001</v>
      </c>
    </row>
    <row r="165" spans="1:39">
      <c r="A165" s="9">
        <v>45231</v>
      </c>
      <c r="B165" s="39">
        <v>36.2941</v>
      </c>
      <c r="C165" s="39">
        <v>37.566000000000003</v>
      </c>
      <c r="D165" s="39">
        <v>45.541600000000003</v>
      </c>
      <c r="E165" s="39">
        <v>37.084400000000002</v>
      </c>
      <c r="F165" s="39">
        <v>37.5426</v>
      </c>
      <c r="G165" s="39">
        <v>26.999700000000001</v>
      </c>
      <c r="H165" s="39">
        <v>42.491900000000001</v>
      </c>
      <c r="I165" s="39">
        <v>37.5655</v>
      </c>
      <c r="J165" s="39">
        <v>45.538400000000003</v>
      </c>
      <c r="K165" s="39">
        <v>37.084400000000002</v>
      </c>
      <c r="L165" s="39">
        <v>37.5426</v>
      </c>
      <c r="M165" s="39">
        <v>26.999700000000001</v>
      </c>
      <c r="N165" s="39">
        <v>42.491900000000001</v>
      </c>
      <c r="O165" s="39">
        <v>51.144500000000001</v>
      </c>
      <c r="P165" s="39">
        <v>51.144500000000001</v>
      </c>
      <c r="Q165" s="39" t="s">
        <v>270</v>
      </c>
      <c r="R165" s="39" t="s">
        <v>270</v>
      </c>
      <c r="S165" s="39" t="s">
        <v>270</v>
      </c>
      <c r="T165" s="39" t="s">
        <v>270</v>
      </c>
      <c r="U165" s="39">
        <v>7.5598999999999998</v>
      </c>
      <c r="V165" s="39">
        <v>0</v>
      </c>
      <c r="W165" s="39">
        <v>7.5598999999999998</v>
      </c>
      <c r="X165" s="39">
        <v>0</v>
      </c>
      <c r="Y165" s="39">
        <v>0</v>
      </c>
      <c r="Z165" s="39">
        <v>7.5598999999999998</v>
      </c>
      <c r="AA165" s="39">
        <v>7.5598999999999998</v>
      </c>
      <c r="AB165" s="39">
        <v>0</v>
      </c>
      <c r="AC165" s="39">
        <v>7.5598999999999998</v>
      </c>
      <c r="AD165" s="39">
        <v>0</v>
      </c>
      <c r="AE165" s="39">
        <v>0</v>
      </c>
      <c r="AF165" s="39">
        <v>7.5598999999999998</v>
      </c>
      <c r="AG165" s="39">
        <v>0</v>
      </c>
      <c r="AH165" s="39">
        <v>0</v>
      </c>
      <c r="AI165" s="39" t="s">
        <v>270</v>
      </c>
      <c r="AJ165" s="39" t="s">
        <v>270</v>
      </c>
      <c r="AK165" s="39" t="s">
        <v>270</v>
      </c>
      <c r="AL165" s="39" t="s">
        <v>270</v>
      </c>
      <c r="AM165" s="39">
        <v>22.1631</v>
      </c>
    </row>
    <row r="166" spans="1:39">
      <c r="A166" s="9">
        <v>45261</v>
      </c>
      <c r="B166" s="39">
        <v>35.683500000000002</v>
      </c>
      <c r="C166" s="39">
        <v>37.419800000000002</v>
      </c>
      <c r="D166" s="39">
        <v>45.598500000000001</v>
      </c>
      <c r="E166" s="39">
        <v>36.89</v>
      </c>
      <c r="F166" s="39">
        <v>37.916600000000003</v>
      </c>
      <c r="G166" s="39">
        <v>21.720300000000002</v>
      </c>
      <c r="H166" s="39">
        <v>41.336300000000001</v>
      </c>
      <c r="I166" s="39">
        <v>37.419499999999999</v>
      </c>
      <c r="J166" s="39">
        <v>45.595500000000001</v>
      </c>
      <c r="K166" s="39">
        <v>36.89</v>
      </c>
      <c r="L166" s="39">
        <v>37.916600000000003</v>
      </c>
      <c r="M166" s="39">
        <v>21.720300000000002</v>
      </c>
      <c r="N166" s="39">
        <v>41.336300000000001</v>
      </c>
      <c r="O166" s="39">
        <v>58.652099999999997</v>
      </c>
      <c r="P166" s="39">
        <v>58.652099999999997</v>
      </c>
      <c r="Q166" s="39" t="s">
        <v>270</v>
      </c>
      <c r="R166" s="39" t="s">
        <v>270</v>
      </c>
      <c r="S166" s="39" t="s">
        <v>270</v>
      </c>
      <c r="T166" s="39" t="s">
        <v>270</v>
      </c>
      <c r="U166" s="39">
        <v>8.2100000000000009</v>
      </c>
      <c r="V166" s="39">
        <v>0</v>
      </c>
      <c r="W166" s="39">
        <v>8.2100000000000009</v>
      </c>
      <c r="X166" s="39">
        <v>0</v>
      </c>
      <c r="Y166" s="39">
        <v>0</v>
      </c>
      <c r="Z166" s="39">
        <v>8.2100000000000009</v>
      </c>
      <c r="AA166" s="39">
        <v>8.2100000000000009</v>
      </c>
      <c r="AB166" s="39">
        <v>0</v>
      </c>
      <c r="AC166" s="39">
        <v>8.2100000000000009</v>
      </c>
      <c r="AD166" s="39">
        <v>0</v>
      </c>
      <c r="AE166" s="39">
        <v>0</v>
      </c>
      <c r="AF166" s="39">
        <v>8.2100000000000009</v>
      </c>
      <c r="AG166" s="39">
        <v>0</v>
      </c>
      <c r="AH166" s="39">
        <v>0</v>
      </c>
      <c r="AI166" s="39" t="s">
        <v>270</v>
      </c>
      <c r="AJ166" s="39" t="s">
        <v>270</v>
      </c>
      <c r="AK166" s="39" t="s">
        <v>270</v>
      </c>
      <c r="AL166" s="39" t="s">
        <v>270</v>
      </c>
      <c r="AM166" s="39">
        <v>22.245000000000001</v>
      </c>
    </row>
    <row r="167" spans="1:39">
      <c r="A167" s="9">
        <v>45292</v>
      </c>
      <c r="B167" s="39">
        <v>36.347999999999999</v>
      </c>
      <c r="C167" s="39">
        <v>38.092700000000001</v>
      </c>
      <c r="D167" s="39">
        <v>45.113999999999997</v>
      </c>
      <c r="E167" s="39">
        <v>37.633499999999998</v>
      </c>
      <c r="F167" s="39">
        <v>38.286900000000003</v>
      </c>
      <c r="G167" s="39">
        <v>27.1554</v>
      </c>
      <c r="H167" s="39">
        <v>40.507800000000003</v>
      </c>
      <c r="I167" s="39">
        <v>38.092599999999997</v>
      </c>
      <c r="J167" s="39">
        <v>45.113900000000001</v>
      </c>
      <c r="K167" s="39">
        <v>37.633499999999998</v>
      </c>
      <c r="L167" s="39">
        <v>38.286900000000003</v>
      </c>
      <c r="M167" s="39">
        <v>27.1554</v>
      </c>
      <c r="N167" s="39">
        <v>40.507800000000003</v>
      </c>
      <c r="O167" s="39">
        <v>45.552999999999997</v>
      </c>
      <c r="P167" s="39">
        <v>45.552999999999997</v>
      </c>
      <c r="Q167" s="39" t="s">
        <v>270</v>
      </c>
      <c r="R167" s="39" t="s">
        <v>270</v>
      </c>
      <c r="S167" s="39" t="s">
        <v>270</v>
      </c>
      <c r="T167" s="39" t="s">
        <v>270</v>
      </c>
      <c r="U167" s="39">
        <v>10.2417</v>
      </c>
      <c r="V167" s="39">
        <v>0</v>
      </c>
      <c r="W167" s="39">
        <v>10.2417</v>
      </c>
      <c r="X167" s="39">
        <v>0</v>
      </c>
      <c r="Y167" s="39">
        <v>21.07</v>
      </c>
      <c r="Z167" s="39">
        <v>9.9911999999999992</v>
      </c>
      <c r="AA167" s="39">
        <v>10.2417</v>
      </c>
      <c r="AB167" s="39">
        <v>0</v>
      </c>
      <c r="AC167" s="39">
        <v>10.2417</v>
      </c>
      <c r="AD167" s="39">
        <v>0</v>
      </c>
      <c r="AE167" s="39">
        <v>21.07</v>
      </c>
      <c r="AF167" s="39">
        <v>9.9911999999999992</v>
      </c>
      <c r="AG167" s="39">
        <v>0</v>
      </c>
      <c r="AH167" s="39">
        <v>0</v>
      </c>
      <c r="AI167" s="39" t="s">
        <v>270</v>
      </c>
      <c r="AJ167" s="39" t="s">
        <v>270</v>
      </c>
      <c r="AK167" s="39" t="s">
        <v>270</v>
      </c>
      <c r="AL167" s="39" t="s">
        <v>270</v>
      </c>
      <c r="AM167" s="39">
        <v>21.9175</v>
      </c>
    </row>
    <row r="168" spans="1:39">
      <c r="A168" s="9">
        <v>45323</v>
      </c>
      <c r="B168" s="39">
        <v>36.955399999999997</v>
      </c>
      <c r="C168" s="39">
        <v>38.069400000000002</v>
      </c>
      <c r="D168" s="39">
        <v>45.289400000000001</v>
      </c>
      <c r="E168" s="39">
        <v>37.606699999999996</v>
      </c>
      <c r="F168" s="39">
        <v>38.641500000000001</v>
      </c>
      <c r="G168" s="39">
        <v>23.0899</v>
      </c>
      <c r="H168" s="39">
        <v>42.979300000000002</v>
      </c>
      <c r="I168" s="39">
        <v>38.069200000000002</v>
      </c>
      <c r="J168" s="39">
        <v>45.289000000000001</v>
      </c>
      <c r="K168" s="39">
        <v>37.606699999999996</v>
      </c>
      <c r="L168" s="39">
        <v>38.641500000000001</v>
      </c>
      <c r="M168" s="39">
        <v>23.0899</v>
      </c>
      <c r="N168" s="39">
        <v>42.979300000000002</v>
      </c>
      <c r="O168" s="39">
        <v>46.502200000000002</v>
      </c>
      <c r="P168" s="39">
        <v>46.502200000000002</v>
      </c>
      <c r="Q168" s="39" t="s">
        <v>270</v>
      </c>
      <c r="R168" s="39" t="s">
        <v>270</v>
      </c>
      <c r="S168" s="39" t="s">
        <v>270</v>
      </c>
      <c r="T168" s="39" t="s">
        <v>270</v>
      </c>
      <c r="U168" s="39">
        <v>9.7737999999999996</v>
      </c>
      <c r="V168" s="39">
        <v>0</v>
      </c>
      <c r="W168" s="39">
        <v>9.7737999999999996</v>
      </c>
      <c r="X168" s="39">
        <v>0</v>
      </c>
      <c r="Y168" s="39">
        <v>0</v>
      </c>
      <c r="Z168" s="39">
        <v>9.7737999999999996</v>
      </c>
      <c r="AA168" s="39">
        <v>9.7737999999999996</v>
      </c>
      <c r="AB168" s="39">
        <v>0</v>
      </c>
      <c r="AC168" s="39">
        <v>9.7737999999999996</v>
      </c>
      <c r="AD168" s="39">
        <v>0</v>
      </c>
      <c r="AE168" s="39">
        <v>0</v>
      </c>
      <c r="AF168" s="39">
        <v>9.7737999999999996</v>
      </c>
      <c r="AG168" s="39">
        <v>0</v>
      </c>
      <c r="AH168" s="39">
        <v>0</v>
      </c>
      <c r="AI168" s="39" t="s">
        <v>270</v>
      </c>
      <c r="AJ168" s="39" t="s">
        <v>270</v>
      </c>
      <c r="AK168" s="39" t="s">
        <v>270</v>
      </c>
      <c r="AL168" s="39" t="s">
        <v>270</v>
      </c>
      <c r="AM168" s="39">
        <v>22.956199999999999</v>
      </c>
    </row>
    <row r="169" spans="1:39">
      <c r="A169" s="9">
        <v>45352</v>
      </c>
      <c r="B169" s="39">
        <v>36.4437</v>
      </c>
      <c r="C169" s="39">
        <v>37.983800000000002</v>
      </c>
      <c r="D169" s="39">
        <v>40.5792</v>
      </c>
      <c r="E169" s="39">
        <v>37.822299999999998</v>
      </c>
      <c r="F169" s="39">
        <v>38.774099999999997</v>
      </c>
      <c r="G169" s="39">
        <v>23.632200000000001</v>
      </c>
      <c r="H169" s="39">
        <v>39.895299999999999</v>
      </c>
      <c r="I169" s="39">
        <v>37.982700000000001</v>
      </c>
      <c r="J169" s="39">
        <v>40.564399999999999</v>
      </c>
      <c r="K169" s="39">
        <v>37.822299999999998</v>
      </c>
      <c r="L169" s="39">
        <v>38.774099999999997</v>
      </c>
      <c r="M169" s="39">
        <v>23.632200000000001</v>
      </c>
      <c r="N169" s="39">
        <v>39.895299999999999</v>
      </c>
      <c r="O169" s="39">
        <v>52.301699999999997</v>
      </c>
      <c r="P169" s="39">
        <v>52.301699999999997</v>
      </c>
      <c r="Q169" s="39" t="s">
        <v>270</v>
      </c>
      <c r="R169" s="39" t="s">
        <v>270</v>
      </c>
      <c r="S169" s="39" t="s">
        <v>270</v>
      </c>
      <c r="T169" s="39" t="s">
        <v>270</v>
      </c>
      <c r="U169" s="39">
        <v>8.4451999999999998</v>
      </c>
      <c r="V169" s="39">
        <v>0</v>
      </c>
      <c r="W169" s="39">
        <v>8.4451999999999998</v>
      </c>
      <c r="X169" s="39">
        <v>0</v>
      </c>
      <c r="Y169" s="39">
        <v>0</v>
      </c>
      <c r="Z169" s="39">
        <v>8.4451999999999998</v>
      </c>
      <c r="AA169" s="39">
        <v>8.4451999999999998</v>
      </c>
      <c r="AB169" s="39">
        <v>0</v>
      </c>
      <c r="AC169" s="39">
        <v>8.4451999999999998</v>
      </c>
      <c r="AD169" s="39">
        <v>0</v>
      </c>
      <c r="AE169" s="39">
        <v>0</v>
      </c>
      <c r="AF169" s="39">
        <v>8.4451999999999998</v>
      </c>
      <c r="AG169" s="39">
        <v>0</v>
      </c>
      <c r="AH169" s="39">
        <v>0</v>
      </c>
      <c r="AI169" s="39" t="s">
        <v>270</v>
      </c>
      <c r="AJ169" s="39" t="s">
        <v>270</v>
      </c>
      <c r="AK169" s="39" t="s">
        <v>270</v>
      </c>
      <c r="AL169" s="39" t="s">
        <v>270</v>
      </c>
      <c r="AM169" s="39">
        <v>21.846900000000002</v>
      </c>
    </row>
    <row r="170" spans="1:39">
      <c r="A170" s="9">
        <v>45383</v>
      </c>
      <c r="B170" s="39">
        <v>36.300600000000003</v>
      </c>
      <c r="C170" s="39">
        <v>38.259300000000003</v>
      </c>
      <c r="D170" s="39">
        <v>41.395400000000002</v>
      </c>
      <c r="E170" s="39">
        <v>38.055199999999999</v>
      </c>
      <c r="F170" s="39">
        <v>38.704799999999999</v>
      </c>
      <c r="G170" s="39">
        <v>27.236799999999999</v>
      </c>
      <c r="H170" s="39">
        <v>43.7241</v>
      </c>
      <c r="I170" s="39">
        <v>38.258499999999998</v>
      </c>
      <c r="J170" s="39">
        <v>41.384500000000003</v>
      </c>
      <c r="K170" s="39">
        <v>38.055199999999999</v>
      </c>
      <c r="L170" s="39">
        <v>38.704799999999999</v>
      </c>
      <c r="M170" s="39">
        <v>27.236799999999999</v>
      </c>
      <c r="N170" s="39">
        <v>43.7241</v>
      </c>
      <c r="O170" s="39">
        <v>54.2851</v>
      </c>
      <c r="P170" s="39">
        <v>54.2851</v>
      </c>
      <c r="Q170" s="39" t="s">
        <v>270</v>
      </c>
      <c r="R170" s="39" t="s">
        <v>270</v>
      </c>
      <c r="S170" s="39" t="s">
        <v>270</v>
      </c>
      <c r="T170" s="39" t="s">
        <v>270</v>
      </c>
      <c r="U170" s="39">
        <v>7.3734000000000002</v>
      </c>
      <c r="V170" s="39">
        <v>0</v>
      </c>
      <c r="W170" s="39">
        <v>7.3734000000000002</v>
      </c>
      <c r="X170" s="39">
        <v>0</v>
      </c>
      <c r="Y170" s="39">
        <v>20.95</v>
      </c>
      <c r="Z170" s="39">
        <v>7.0235000000000003</v>
      </c>
      <c r="AA170" s="39">
        <v>7.3734000000000002</v>
      </c>
      <c r="AB170" s="39">
        <v>0</v>
      </c>
      <c r="AC170" s="39">
        <v>7.3734000000000002</v>
      </c>
      <c r="AD170" s="39">
        <v>0</v>
      </c>
      <c r="AE170" s="39">
        <v>20.95</v>
      </c>
      <c r="AF170" s="39">
        <v>7.0235000000000003</v>
      </c>
      <c r="AG170" s="39">
        <v>0</v>
      </c>
      <c r="AH170" s="39">
        <v>0</v>
      </c>
      <c r="AI170" s="39" t="s">
        <v>270</v>
      </c>
      <c r="AJ170" s="39" t="s">
        <v>270</v>
      </c>
      <c r="AK170" s="39" t="s">
        <v>270</v>
      </c>
      <c r="AL170" s="39" t="s">
        <v>270</v>
      </c>
      <c r="AM170" s="39">
        <v>22.6706</v>
      </c>
    </row>
    <row r="171" spans="1:39">
      <c r="A171" s="9">
        <v>45413</v>
      </c>
      <c r="B171" s="39">
        <v>36.848599999999998</v>
      </c>
      <c r="C171" s="39">
        <v>38.210299999999997</v>
      </c>
      <c r="D171" s="39">
        <v>42.2425</v>
      </c>
      <c r="E171" s="39">
        <v>37.956699999999998</v>
      </c>
      <c r="F171" s="39">
        <v>38.852200000000003</v>
      </c>
      <c r="G171" s="39">
        <v>24.481200000000001</v>
      </c>
      <c r="H171" s="39">
        <v>41.976300000000002</v>
      </c>
      <c r="I171" s="39">
        <v>38.209299999999999</v>
      </c>
      <c r="J171" s="39">
        <v>42.232900000000001</v>
      </c>
      <c r="K171" s="39">
        <v>37.956699999999998</v>
      </c>
      <c r="L171" s="39">
        <v>38.852200000000003</v>
      </c>
      <c r="M171" s="39">
        <v>24.481200000000001</v>
      </c>
      <c r="N171" s="39">
        <v>41.976300000000002</v>
      </c>
      <c r="O171" s="39">
        <v>47.630600000000001</v>
      </c>
      <c r="P171" s="39">
        <v>47.630600000000001</v>
      </c>
      <c r="Q171" s="39" t="s">
        <v>270</v>
      </c>
      <c r="R171" s="39" t="s">
        <v>270</v>
      </c>
      <c r="S171" s="39" t="s">
        <v>270</v>
      </c>
      <c r="T171" s="39" t="s">
        <v>270</v>
      </c>
      <c r="U171" s="39">
        <v>7.4542999999999999</v>
      </c>
      <c r="V171" s="39">
        <v>0</v>
      </c>
      <c r="W171" s="39">
        <v>7.4542999999999999</v>
      </c>
      <c r="X171" s="39">
        <v>0</v>
      </c>
      <c r="Y171" s="39">
        <v>0</v>
      </c>
      <c r="Z171" s="39">
        <v>7.4542999999999999</v>
      </c>
      <c r="AA171" s="39">
        <v>7.4542999999999999</v>
      </c>
      <c r="AB171" s="39">
        <v>0</v>
      </c>
      <c r="AC171" s="39">
        <v>7.4542999999999999</v>
      </c>
      <c r="AD171" s="39">
        <v>0</v>
      </c>
      <c r="AE171" s="39">
        <v>0</v>
      </c>
      <c r="AF171" s="39">
        <v>7.4542999999999999</v>
      </c>
      <c r="AG171" s="39">
        <v>0</v>
      </c>
      <c r="AH171" s="39">
        <v>0</v>
      </c>
      <c r="AI171" s="39" t="s">
        <v>270</v>
      </c>
      <c r="AJ171" s="39" t="s">
        <v>270</v>
      </c>
      <c r="AK171" s="39" t="s">
        <v>270</v>
      </c>
      <c r="AL171" s="39" t="s">
        <v>270</v>
      </c>
      <c r="AM171" s="39">
        <v>19.401700000000002</v>
      </c>
    </row>
    <row r="172" spans="1:39">
      <c r="A172" s="9">
        <v>45444</v>
      </c>
      <c r="B172" s="39">
        <v>36.7515</v>
      </c>
      <c r="C172" s="39">
        <v>37.678400000000003</v>
      </c>
      <c r="D172" s="39">
        <v>42.504300000000001</v>
      </c>
      <c r="E172" s="39">
        <v>37.404899999999998</v>
      </c>
      <c r="F172" s="39">
        <v>38.001199999999997</v>
      </c>
      <c r="G172" s="39">
        <v>26.191500000000001</v>
      </c>
      <c r="H172" s="39">
        <v>41.744199999999999</v>
      </c>
      <c r="I172" s="39">
        <v>37.678800000000003</v>
      </c>
      <c r="J172" s="39">
        <v>42.514400000000002</v>
      </c>
      <c r="K172" s="39">
        <v>37.404899999999998</v>
      </c>
      <c r="L172" s="39">
        <v>38.001199999999997</v>
      </c>
      <c r="M172" s="39">
        <v>26.191500000000001</v>
      </c>
      <c r="N172" s="39">
        <v>41.744199999999999</v>
      </c>
      <c r="O172" s="39">
        <v>23.285499999999999</v>
      </c>
      <c r="P172" s="39">
        <v>23.285499999999999</v>
      </c>
      <c r="Q172" s="39" t="s">
        <v>270</v>
      </c>
      <c r="R172" s="39" t="s">
        <v>270</v>
      </c>
      <c r="S172" s="39" t="s">
        <v>270</v>
      </c>
      <c r="T172" s="39" t="s">
        <v>270</v>
      </c>
      <c r="U172" s="39">
        <v>8.9230999999999998</v>
      </c>
      <c r="V172" s="39">
        <v>0</v>
      </c>
      <c r="W172" s="39">
        <v>8.9230999999999998</v>
      </c>
      <c r="X172" s="39">
        <v>0</v>
      </c>
      <c r="Y172" s="39">
        <v>0</v>
      </c>
      <c r="Z172" s="39">
        <v>8.9230999999999998</v>
      </c>
      <c r="AA172" s="39">
        <v>8.9230999999999998</v>
      </c>
      <c r="AB172" s="39">
        <v>0</v>
      </c>
      <c r="AC172" s="39">
        <v>8.9230999999999998</v>
      </c>
      <c r="AD172" s="39">
        <v>0</v>
      </c>
      <c r="AE172" s="39">
        <v>0</v>
      </c>
      <c r="AF172" s="39">
        <v>8.9230999999999998</v>
      </c>
      <c r="AG172" s="39">
        <v>0</v>
      </c>
      <c r="AH172" s="39">
        <v>0</v>
      </c>
      <c r="AI172" s="39" t="s">
        <v>270</v>
      </c>
      <c r="AJ172" s="39" t="s">
        <v>270</v>
      </c>
      <c r="AK172" s="39" t="s">
        <v>270</v>
      </c>
      <c r="AL172" s="39" t="s">
        <v>270</v>
      </c>
      <c r="AM172" s="39">
        <v>22.879100000000001</v>
      </c>
    </row>
    <row r="173" spans="1:39">
      <c r="A173" s="9">
        <v>45474</v>
      </c>
      <c r="B173" s="39">
        <v>35.970799999999997</v>
      </c>
      <c r="C173" s="39">
        <v>37.6218</v>
      </c>
      <c r="D173" s="39">
        <v>42.518599999999999</v>
      </c>
      <c r="E173" s="39">
        <v>37.346400000000003</v>
      </c>
      <c r="F173" s="39">
        <v>37.673000000000002</v>
      </c>
      <c r="G173" s="39">
        <v>28.4922</v>
      </c>
      <c r="H173" s="39">
        <v>42.755099999999999</v>
      </c>
      <c r="I173" s="39">
        <v>37.6218</v>
      </c>
      <c r="J173" s="39">
        <v>42.520600000000002</v>
      </c>
      <c r="K173" s="39">
        <v>37.346400000000003</v>
      </c>
      <c r="L173" s="39">
        <v>37.673000000000002</v>
      </c>
      <c r="M173" s="39">
        <v>28.4922</v>
      </c>
      <c r="N173" s="39">
        <v>42.755099999999999</v>
      </c>
      <c r="O173" s="39">
        <v>33.247999999999998</v>
      </c>
      <c r="P173" s="39">
        <v>33.247999999999998</v>
      </c>
      <c r="Q173" s="39" t="s">
        <v>270</v>
      </c>
      <c r="R173" s="39" t="s">
        <v>270</v>
      </c>
      <c r="S173" s="39" t="s">
        <v>270</v>
      </c>
      <c r="T173" s="39" t="s">
        <v>270</v>
      </c>
      <c r="U173" s="39">
        <v>8.0913000000000004</v>
      </c>
      <c r="V173" s="39">
        <v>0</v>
      </c>
      <c r="W173" s="39">
        <v>8.0913000000000004</v>
      </c>
      <c r="X173" s="39">
        <v>0</v>
      </c>
      <c r="Y173" s="39">
        <v>20.37</v>
      </c>
      <c r="Z173" s="39">
        <v>7.6704999999999997</v>
      </c>
      <c r="AA173" s="39">
        <v>8.0913000000000004</v>
      </c>
      <c r="AB173" s="39">
        <v>0</v>
      </c>
      <c r="AC173" s="39">
        <v>8.0913000000000004</v>
      </c>
      <c r="AD173" s="39">
        <v>0</v>
      </c>
      <c r="AE173" s="39">
        <v>20.37</v>
      </c>
      <c r="AF173" s="39">
        <v>7.6704999999999997</v>
      </c>
      <c r="AG173" s="39">
        <v>0</v>
      </c>
      <c r="AH173" s="39">
        <v>0</v>
      </c>
      <c r="AI173" s="39" t="s">
        <v>270</v>
      </c>
      <c r="AJ173" s="39" t="s">
        <v>270</v>
      </c>
      <c r="AK173" s="39" t="s">
        <v>270</v>
      </c>
      <c r="AL173" s="39" t="s">
        <v>270</v>
      </c>
      <c r="AM173" s="39">
        <v>22.7744</v>
      </c>
    </row>
    <row r="174" spans="1:39">
      <c r="A174" s="9">
        <v>45505</v>
      </c>
      <c r="B174" s="39">
        <v>36.173299999999998</v>
      </c>
      <c r="C174" s="39">
        <v>37.469200000000001</v>
      </c>
      <c r="D174" s="39">
        <v>43.493600000000001</v>
      </c>
      <c r="E174" s="39">
        <v>37.139200000000002</v>
      </c>
      <c r="F174" s="39">
        <v>37.811399999999999</v>
      </c>
      <c r="G174" s="39">
        <v>25.635400000000001</v>
      </c>
      <c r="H174" s="39">
        <v>41.0548</v>
      </c>
      <c r="I174" s="39">
        <v>37.468200000000003</v>
      </c>
      <c r="J174" s="39">
        <v>43.4848</v>
      </c>
      <c r="K174" s="39">
        <v>37.139200000000002</v>
      </c>
      <c r="L174" s="39">
        <v>37.811399999999999</v>
      </c>
      <c r="M174" s="39">
        <v>25.635400000000001</v>
      </c>
      <c r="N174" s="39">
        <v>41.0548</v>
      </c>
      <c r="O174" s="39">
        <v>48.898200000000003</v>
      </c>
      <c r="P174" s="39">
        <v>48.898200000000003</v>
      </c>
      <c r="Q174" s="39" t="s">
        <v>270</v>
      </c>
      <c r="R174" s="39" t="s">
        <v>270</v>
      </c>
      <c r="S174" s="39" t="s">
        <v>270</v>
      </c>
      <c r="T174" s="39" t="s">
        <v>270</v>
      </c>
      <c r="U174" s="39">
        <v>7.8650000000000002</v>
      </c>
      <c r="V174" s="39">
        <v>0</v>
      </c>
      <c r="W174" s="39">
        <v>7.8650000000000002</v>
      </c>
      <c r="X174" s="39">
        <v>0</v>
      </c>
      <c r="Y174" s="39">
        <v>22.1541</v>
      </c>
      <c r="Z174" s="39">
        <v>7.4810999999999996</v>
      </c>
      <c r="AA174" s="39">
        <v>7.8650000000000002</v>
      </c>
      <c r="AB174" s="39">
        <v>0</v>
      </c>
      <c r="AC174" s="39">
        <v>7.8650000000000002</v>
      </c>
      <c r="AD174" s="39">
        <v>0</v>
      </c>
      <c r="AE174" s="39">
        <v>22.1541</v>
      </c>
      <c r="AF174" s="39">
        <v>7.4810999999999996</v>
      </c>
      <c r="AG174" s="39">
        <v>0</v>
      </c>
      <c r="AH174" s="39">
        <v>0</v>
      </c>
      <c r="AI174" s="39" t="s">
        <v>270</v>
      </c>
      <c r="AJ174" s="39" t="s">
        <v>270</v>
      </c>
      <c r="AK174" s="39" t="s">
        <v>270</v>
      </c>
      <c r="AL174" s="39" t="s">
        <v>270</v>
      </c>
      <c r="AM174" s="39">
        <v>21.636299999999999</v>
      </c>
    </row>
    <row r="175" spans="1:39">
      <c r="A175" s="9">
        <v>45536</v>
      </c>
      <c r="B175" s="39">
        <v>36.570300000000003</v>
      </c>
      <c r="C175" s="39">
        <v>37.515700000000002</v>
      </c>
      <c r="D175" s="39">
        <v>43.643000000000001</v>
      </c>
      <c r="E175" s="39">
        <v>37.174100000000003</v>
      </c>
      <c r="F175" s="39">
        <v>37.509099999999997</v>
      </c>
      <c r="G175" s="39">
        <v>29.904299999999999</v>
      </c>
      <c r="H175" s="39">
        <v>39.589599999999997</v>
      </c>
      <c r="I175" s="39">
        <v>37.515900000000002</v>
      </c>
      <c r="J175" s="39">
        <v>43.653500000000001</v>
      </c>
      <c r="K175" s="39">
        <v>37.174100000000003</v>
      </c>
      <c r="L175" s="39">
        <v>37.509099999999997</v>
      </c>
      <c r="M175" s="39">
        <v>29.904299999999999</v>
      </c>
      <c r="N175" s="39">
        <v>39.589599999999997</v>
      </c>
      <c r="O175" s="39">
        <v>33.830399999999997</v>
      </c>
      <c r="P175" s="39">
        <v>33.830399999999997</v>
      </c>
      <c r="Q175" s="39" t="s">
        <v>270</v>
      </c>
      <c r="R175" s="39" t="s">
        <v>270</v>
      </c>
      <c r="S175" s="39" t="s">
        <v>270</v>
      </c>
      <c r="T175" s="39" t="s">
        <v>270</v>
      </c>
      <c r="U175" s="39">
        <v>7.6609999999999996</v>
      </c>
      <c r="V175" s="39">
        <v>0</v>
      </c>
      <c r="W175" s="39">
        <v>7.6609999999999996</v>
      </c>
      <c r="X175" s="39">
        <v>0</v>
      </c>
      <c r="Y175" s="39">
        <v>0</v>
      </c>
      <c r="Z175" s="39">
        <v>7.6609999999999996</v>
      </c>
      <c r="AA175" s="39">
        <v>7.6609999999999996</v>
      </c>
      <c r="AB175" s="39">
        <v>0</v>
      </c>
      <c r="AC175" s="39">
        <v>7.6609999999999996</v>
      </c>
      <c r="AD175" s="39">
        <v>0</v>
      </c>
      <c r="AE175" s="39">
        <v>0</v>
      </c>
      <c r="AF175" s="39">
        <v>7.6609999999999996</v>
      </c>
      <c r="AG175" s="39">
        <v>0</v>
      </c>
      <c r="AH175" s="39">
        <v>0</v>
      </c>
      <c r="AI175" s="39" t="s">
        <v>270</v>
      </c>
      <c r="AJ175" s="39" t="s">
        <v>270</v>
      </c>
      <c r="AK175" s="39" t="s">
        <v>270</v>
      </c>
      <c r="AL175" s="39" t="s">
        <v>270</v>
      </c>
      <c r="AM175" s="39">
        <v>22.181699999999999</v>
      </c>
    </row>
    <row r="176" spans="1:39">
      <c r="A176" s="9">
        <v>45566</v>
      </c>
      <c r="B176" s="39">
        <v>36.900199999999998</v>
      </c>
      <c r="C176" s="39">
        <v>37.718000000000004</v>
      </c>
      <c r="D176" s="39">
        <v>43.220799999999997</v>
      </c>
      <c r="E176" s="39">
        <v>37.556699999999999</v>
      </c>
      <c r="F176" s="39">
        <v>37.782299999999999</v>
      </c>
      <c r="G176" s="39">
        <v>29.886299999999999</v>
      </c>
      <c r="H176" s="39">
        <v>37.675899999999999</v>
      </c>
      <c r="I176" s="39">
        <v>37.717599999999997</v>
      </c>
      <c r="J176" s="39">
        <v>43.211799999999997</v>
      </c>
      <c r="K176" s="39">
        <v>37.556699999999999</v>
      </c>
      <c r="L176" s="39">
        <v>37.782299999999999</v>
      </c>
      <c r="M176" s="39">
        <v>29.886299999999999</v>
      </c>
      <c r="N176" s="39">
        <v>37.675899999999999</v>
      </c>
      <c r="O176" s="39">
        <v>52.540599999999998</v>
      </c>
      <c r="P176" s="39">
        <v>52.540599999999998</v>
      </c>
      <c r="Q176" s="39" t="s">
        <v>270</v>
      </c>
      <c r="R176" s="39" t="s">
        <v>270</v>
      </c>
      <c r="S176" s="39" t="s">
        <v>270</v>
      </c>
      <c r="T176" s="39" t="s">
        <v>270</v>
      </c>
      <c r="U176" s="39">
        <v>8.5930999999999997</v>
      </c>
      <c r="V176" s="39">
        <v>0</v>
      </c>
      <c r="W176" s="39">
        <v>8.5930999999999997</v>
      </c>
      <c r="X176" s="39">
        <v>0</v>
      </c>
      <c r="Y176" s="39">
        <v>19.989999999999998</v>
      </c>
      <c r="Z176" s="39">
        <v>8.3127999999999993</v>
      </c>
      <c r="AA176" s="39">
        <v>8.5930999999999997</v>
      </c>
      <c r="AB176" s="39">
        <v>0</v>
      </c>
      <c r="AC176" s="39">
        <v>8.5930999999999997</v>
      </c>
      <c r="AD176" s="39">
        <v>0</v>
      </c>
      <c r="AE176" s="39">
        <v>19.989999999999998</v>
      </c>
      <c r="AF176" s="39">
        <v>8.3127999999999993</v>
      </c>
      <c r="AG176" s="39">
        <v>0</v>
      </c>
      <c r="AH176" s="39">
        <v>0</v>
      </c>
      <c r="AI176" s="39" t="s">
        <v>270</v>
      </c>
      <c r="AJ176" s="39" t="s">
        <v>270</v>
      </c>
      <c r="AK176" s="39" t="s">
        <v>270</v>
      </c>
      <c r="AL176" s="39" t="s">
        <v>270</v>
      </c>
      <c r="AM176" s="39">
        <v>23.003399999999999</v>
      </c>
    </row>
    <row r="177" spans="1:39">
      <c r="A177" s="9">
        <v>45597</v>
      </c>
      <c r="B177" s="39">
        <v>36.420400000000001</v>
      </c>
      <c r="C177" s="39">
        <v>36.979100000000003</v>
      </c>
      <c r="D177" s="39">
        <v>42.916400000000003</v>
      </c>
      <c r="E177" s="39">
        <v>36.810499999999998</v>
      </c>
      <c r="F177" s="39">
        <v>37.183100000000003</v>
      </c>
      <c r="G177" s="39">
        <v>24.9404</v>
      </c>
      <c r="H177" s="39">
        <v>37.572000000000003</v>
      </c>
      <c r="I177" s="39">
        <v>36.9788</v>
      </c>
      <c r="J177" s="39">
        <v>42.917499999999997</v>
      </c>
      <c r="K177" s="39">
        <v>36.810499999999998</v>
      </c>
      <c r="L177" s="39">
        <v>37.183100000000003</v>
      </c>
      <c r="M177" s="39">
        <v>24.9404</v>
      </c>
      <c r="N177" s="39">
        <v>37.572000000000003</v>
      </c>
      <c r="O177" s="39">
        <v>42.254199999999997</v>
      </c>
      <c r="P177" s="39">
        <v>42.254199999999997</v>
      </c>
      <c r="Q177" s="39" t="s">
        <v>270</v>
      </c>
      <c r="R177" s="39" t="s">
        <v>270</v>
      </c>
      <c r="S177" s="39" t="s">
        <v>270</v>
      </c>
      <c r="T177" s="39" t="s">
        <v>270</v>
      </c>
      <c r="U177" s="39">
        <v>8.4476999999999993</v>
      </c>
      <c r="V177" s="39">
        <v>0</v>
      </c>
      <c r="W177" s="39">
        <v>8.4476999999999993</v>
      </c>
      <c r="X177" s="39">
        <v>0</v>
      </c>
      <c r="Y177" s="39">
        <v>0</v>
      </c>
      <c r="Z177" s="39">
        <v>8.4476999999999993</v>
      </c>
      <c r="AA177" s="39">
        <v>8.4476999999999993</v>
      </c>
      <c r="AB177" s="39">
        <v>0</v>
      </c>
      <c r="AC177" s="39">
        <v>8.4476999999999993</v>
      </c>
      <c r="AD177" s="39">
        <v>0</v>
      </c>
      <c r="AE177" s="39">
        <v>0</v>
      </c>
      <c r="AF177" s="39">
        <v>8.4476999999999993</v>
      </c>
      <c r="AG177" s="39">
        <v>0</v>
      </c>
      <c r="AH177" s="39">
        <v>0</v>
      </c>
      <c r="AI177" s="39" t="s">
        <v>270</v>
      </c>
      <c r="AJ177" s="39" t="s">
        <v>270</v>
      </c>
      <c r="AK177" s="39" t="s">
        <v>270</v>
      </c>
      <c r="AL177" s="39" t="s">
        <v>270</v>
      </c>
      <c r="AM177" s="39">
        <v>22.738600000000002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270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270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270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270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270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270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270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270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270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270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270</v>
      </c>
    </row>
    <row r="140" spans="1:16" hidden="1" outlineLevel="1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 hidden="1" outlineLevel="1" collapsed="1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270</v>
      </c>
    </row>
    <row r="142" spans="1:16" hidden="1" outlineLevel="1" collapsed="1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 hidden="1" outlineLevel="1" collapsed="1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 hidden="1" outlineLevel="1" collapsed="1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270</v>
      </c>
    </row>
    <row r="145" spans="1:16" hidden="1" outlineLevel="1" collapsed="1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270</v>
      </c>
    </row>
    <row r="146" spans="1:16" hidden="1" outlineLevel="1" collapsed="1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270</v>
      </c>
    </row>
    <row r="147" spans="1:16" hidden="1" outlineLevel="1" collapsed="1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270</v>
      </c>
    </row>
    <row r="148" spans="1:16" hidden="1" outlineLevel="1" collapsed="1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 hidden="1" outlineLevel="1" collapsed="1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 hidden="1" outlineLevel="1" collapsed="1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270</v>
      </c>
    </row>
    <row r="152" spans="1:16" hidden="1" outlineLevel="1" collapsed="1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  <row r="153" spans="1:16" hidden="1" outlineLevel="1" collapsed="1">
      <c r="A153" s="9">
        <v>44866</v>
      </c>
      <c r="B153" s="39">
        <v>9.4151000000000007</v>
      </c>
      <c r="C153" s="39">
        <v>2.4565999999999999</v>
      </c>
      <c r="D153" s="39">
        <v>10.332000000000001</v>
      </c>
      <c r="E153" s="39">
        <v>5.25</v>
      </c>
      <c r="F153" s="39">
        <v>0</v>
      </c>
      <c r="G153" s="39">
        <v>9.5188000000000006</v>
      </c>
      <c r="H153" s="39">
        <v>2.4565999999999999</v>
      </c>
      <c r="I153" s="39">
        <v>10.4642</v>
      </c>
      <c r="J153" s="39">
        <v>5.25</v>
      </c>
      <c r="K153" s="39">
        <v>0</v>
      </c>
      <c r="L153" s="39">
        <v>2.0472999999999999</v>
      </c>
      <c r="M153" s="39">
        <v>0</v>
      </c>
      <c r="N153" s="39">
        <v>2.0472999999999999</v>
      </c>
      <c r="O153" s="39">
        <v>0</v>
      </c>
      <c r="P153" s="39">
        <v>0</v>
      </c>
    </row>
    <row r="154" spans="1:16" hidden="1" outlineLevel="1" collapsed="1">
      <c r="A154" s="9">
        <v>44896</v>
      </c>
      <c r="B154" s="39">
        <v>9.0699000000000005</v>
      </c>
      <c r="C154" s="39">
        <v>2.0143</v>
      </c>
      <c r="D154" s="39">
        <v>10.7323</v>
      </c>
      <c r="E154" s="39">
        <v>0</v>
      </c>
      <c r="F154" s="39">
        <v>0</v>
      </c>
      <c r="G154" s="39">
        <v>9.1095000000000006</v>
      </c>
      <c r="H154" s="39">
        <v>2.0143</v>
      </c>
      <c r="I154" s="39">
        <v>10.7913</v>
      </c>
      <c r="J154" s="39">
        <v>0</v>
      </c>
      <c r="K154" s="39">
        <v>0</v>
      </c>
      <c r="L154" s="39">
        <v>1.0083</v>
      </c>
      <c r="M154" s="39">
        <v>0</v>
      </c>
      <c r="N154" s="39">
        <v>1.0083</v>
      </c>
      <c r="O154" s="39">
        <v>0</v>
      </c>
      <c r="P154" s="39" t="s">
        <v>270</v>
      </c>
    </row>
    <row r="155" spans="1:16" hidden="1" outlineLevel="1" collapsed="1">
      <c r="A155" s="9">
        <v>44927</v>
      </c>
      <c r="B155" s="39">
        <v>10.3558</v>
      </c>
      <c r="C155" s="39">
        <v>3.0649000000000002</v>
      </c>
      <c r="D155" s="39">
        <v>11.7966</v>
      </c>
      <c r="E155" s="39">
        <v>0</v>
      </c>
      <c r="F155" s="39">
        <v>0</v>
      </c>
      <c r="G155" s="39">
        <v>10.446300000000001</v>
      </c>
      <c r="H155" s="39">
        <v>3.0649000000000002</v>
      </c>
      <c r="I155" s="39">
        <v>11.9216</v>
      </c>
      <c r="J155" s="39">
        <v>0</v>
      </c>
      <c r="K155" s="39">
        <v>0</v>
      </c>
      <c r="L155" s="39">
        <v>0.82730000000000004</v>
      </c>
      <c r="M155" s="39">
        <v>0</v>
      </c>
      <c r="N155" s="39">
        <v>0.82730000000000004</v>
      </c>
      <c r="O155" s="39">
        <v>0</v>
      </c>
      <c r="P155" s="39">
        <v>0</v>
      </c>
    </row>
    <row r="156" spans="1:16" hidden="1" outlineLevel="1" collapsed="1">
      <c r="A156" s="9">
        <v>44958</v>
      </c>
      <c r="B156" s="39">
        <v>10.684200000000001</v>
      </c>
      <c r="C156" s="39">
        <v>3.8163</v>
      </c>
      <c r="D156" s="39">
        <v>12.265000000000001</v>
      </c>
      <c r="E156" s="39">
        <v>0</v>
      </c>
      <c r="F156" s="39">
        <v>0</v>
      </c>
      <c r="G156" s="39">
        <v>11.076499999999999</v>
      </c>
      <c r="H156" s="39">
        <v>3.8163</v>
      </c>
      <c r="I156" s="39">
        <v>12.8347</v>
      </c>
      <c r="J156" s="39">
        <v>0</v>
      </c>
      <c r="K156" s="39">
        <v>0</v>
      </c>
      <c r="L156" s="39">
        <v>1.3223</v>
      </c>
      <c r="M156" s="39">
        <v>0</v>
      </c>
      <c r="N156" s="39">
        <v>1.3223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12.732799999999999</v>
      </c>
      <c r="C157" s="39">
        <v>2.9453999999999998</v>
      </c>
      <c r="D157" s="39">
        <v>13.650700000000001</v>
      </c>
      <c r="E157" s="39">
        <v>5.5</v>
      </c>
      <c r="F157" s="39">
        <v>0</v>
      </c>
      <c r="G157" s="39">
        <v>12.8919</v>
      </c>
      <c r="H157" s="39">
        <v>2.9453999999999998</v>
      </c>
      <c r="I157" s="39">
        <v>13.838100000000001</v>
      </c>
      <c r="J157" s="39">
        <v>5.5</v>
      </c>
      <c r="K157" s="39">
        <v>0</v>
      </c>
      <c r="L157" s="39">
        <v>0.50990000000000002</v>
      </c>
      <c r="M157" s="39">
        <v>0</v>
      </c>
      <c r="N157" s="39">
        <v>0.50990000000000002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12.436500000000001</v>
      </c>
      <c r="C158" s="39">
        <v>2.8561000000000001</v>
      </c>
      <c r="D158" s="39">
        <v>13.1028</v>
      </c>
      <c r="E158" s="39">
        <v>0</v>
      </c>
      <c r="F158" s="39">
        <v>0</v>
      </c>
      <c r="G158" s="39">
        <v>12.489100000000001</v>
      </c>
      <c r="H158" s="39">
        <v>2.8561000000000001</v>
      </c>
      <c r="I158" s="39">
        <v>13.1623</v>
      </c>
      <c r="J158" s="39">
        <v>0</v>
      </c>
      <c r="K158" s="39">
        <v>0</v>
      </c>
      <c r="L158" s="39">
        <v>0.65910000000000002</v>
      </c>
      <c r="M158" s="39">
        <v>0</v>
      </c>
      <c r="N158" s="39">
        <v>0.65910000000000002</v>
      </c>
      <c r="O158" s="39">
        <v>0</v>
      </c>
      <c r="P158" s="39">
        <v>0</v>
      </c>
    </row>
    <row r="159" spans="1:16" hidden="1" outlineLevel="1" collapsed="1">
      <c r="A159" s="9">
        <v>45047</v>
      </c>
      <c r="B159" s="39">
        <v>12.066700000000001</v>
      </c>
      <c r="C159" s="39">
        <v>2.6027</v>
      </c>
      <c r="D159" s="39">
        <v>12.592499999999999</v>
      </c>
      <c r="E159" s="39">
        <v>0</v>
      </c>
      <c r="F159" s="39">
        <v>0</v>
      </c>
      <c r="G159" s="39">
        <v>12.607100000000001</v>
      </c>
      <c r="H159" s="39">
        <v>2.6027</v>
      </c>
      <c r="I159" s="39">
        <v>13.1912</v>
      </c>
      <c r="J159" s="39">
        <v>0</v>
      </c>
      <c r="K159" s="39">
        <v>0</v>
      </c>
      <c r="L159" s="39">
        <v>0.83179999999999998</v>
      </c>
      <c r="M159" s="39">
        <v>0</v>
      </c>
      <c r="N159" s="39">
        <v>0.83179999999999998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13.3354</v>
      </c>
      <c r="C160" s="39">
        <v>2.3906999999999998</v>
      </c>
      <c r="D160" s="39">
        <v>13.7264</v>
      </c>
      <c r="E160" s="39">
        <v>16.404</v>
      </c>
      <c r="F160" s="39">
        <v>0</v>
      </c>
      <c r="G160" s="39">
        <v>13.7841</v>
      </c>
      <c r="H160" s="39">
        <v>2.3906999999999998</v>
      </c>
      <c r="I160" s="39">
        <v>14.207100000000001</v>
      </c>
      <c r="J160" s="39">
        <v>16.404</v>
      </c>
      <c r="K160" s="39">
        <v>0</v>
      </c>
      <c r="L160" s="39">
        <v>0.70630000000000004</v>
      </c>
      <c r="M160" s="39">
        <v>0</v>
      </c>
      <c r="N160" s="39">
        <v>0.70630000000000004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11.9482</v>
      </c>
      <c r="C161" s="39">
        <v>1.8106</v>
      </c>
      <c r="D161" s="39">
        <v>12.3834</v>
      </c>
      <c r="E161" s="39">
        <v>3.7065000000000001</v>
      </c>
      <c r="F161" s="39">
        <v>4.5044000000000004</v>
      </c>
      <c r="G161" s="39">
        <v>13.544700000000001</v>
      </c>
      <c r="H161" s="39">
        <v>1.8106</v>
      </c>
      <c r="I161" s="39">
        <v>14.125999999999999</v>
      </c>
      <c r="J161" s="39">
        <v>3.7065000000000001</v>
      </c>
      <c r="K161" s="39">
        <v>4.5044000000000004</v>
      </c>
      <c r="L161" s="39">
        <v>0.95950000000000002</v>
      </c>
      <c r="M161" s="39">
        <v>0</v>
      </c>
      <c r="N161" s="39">
        <v>0.95950000000000002</v>
      </c>
      <c r="O161" s="39">
        <v>0</v>
      </c>
      <c r="P161" s="39">
        <v>0</v>
      </c>
    </row>
    <row r="162" spans="1:16" hidden="1" outlineLevel="1" collapsed="1">
      <c r="A162" s="9">
        <v>45139</v>
      </c>
      <c r="B162" s="39">
        <v>8.2392000000000003</v>
      </c>
      <c r="C162" s="39">
        <v>2.1257999999999999</v>
      </c>
      <c r="D162" s="39">
        <v>8.4129000000000005</v>
      </c>
      <c r="E162" s="39">
        <v>9</v>
      </c>
      <c r="F162" s="39">
        <v>0</v>
      </c>
      <c r="G162" s="39">
        <v>12.260999999999999</v>
      </c>
      <c r="H162" s="39">
        <v>2.1257999999999999</v>
      </c>
      <c r="I162" s="39">
        <v>12.716100000000001</v>
      </c>
      <c r="J162" s="39">
        <v>9</v>
      </c>
      <c r="K162" s="39">
        <v>0</v>
      </c>
      <c r="L162" s="39">
        <v>0.98129999999999995</v>
      </c>
      <c r="M162" s="39">
        <v>0</v>
      </c>
      <c r="N162" s="39">
        <v>0.98129999999999995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9.3680000000000003</v>
      </c>
      <c r="C163" s="39">
        <v>3.4190999999999998</v>
      </c>
      <c r="D163" s="39">
        <v>9.5533000000000001</v>
      </c>
      <c r="E163" s="39">
        <v>0</v>
      </c>
      <c r="F163" s="39">
        <v>0</v>
      </c>
      <c r="G163" s="39">
        <v>12.162599999999999</v>
      </c>
      <c r="H163" s="39">
        <v>3.4190999999999998</v>
      </c>
      <c r="I163" s="39">
        <v>12.527100000000001</v>
      </c>
      <c r="J163" s="39">
        <v>0</v>
      </c>
      <c r="K163" s="39">
        <v>0</v>
      </c>
      <c r="L163" s="39">
        <v>0.77759999999999996</v>
      </c>
      <c r="M163" s="39">
        <v>0</v>
      </c>
      <c r="N163" s="39">
        <v>0.77759999999999996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8.6732999999999993</v>
      </c>
      <c r="C164" s="39">
        <v>3.4849999999999999</v>
      </c>
      <c r="D164" s="39">
        <v>8.8149999999999995</v>
      </c>
      <c r="E164" s="39">
        <v>9</v>
      </c>
      <c r="F164" s="39">
        <v>0</v>
      </c>
      <c r="G164" s="39">
        <v>10.7781</v>
      </c>
      <c r="H164" s="39">
        <v>3.4849999999999999</v>
      </c>
      <c r="I164" s="39">
        <v>11.032400000000001</v>
      </c>
      <c r="J164" s="39">
        <v>9</v>
      </c>
      <c r="K164" s="39">
        <v>0</v>
      </c>
      <c r="L164" s="39">
        <v>0.76829999999999998</v>
      </c>
      <c r="M164" s="39">
        <v>0</v>
      </c>
      <c r="N164" s="39">
        <v>0.76829999999999998</v>
      </c>
      <c r="O164" s="39">
        <v>0</v>
      </c>
      <c r="P164" s="39">
        <v>0</v>
      </c>
    </row>
    <row r="165" spans="1:16" collapsed="1">
      <c r="A165" s="9">
        <v>45231</v>
      </c>
      <c r="B165" s="39">
        <v>8.4396000000000004</v>
      </c>
      <c r="C165" s="39">
        <v>3.8856999999999999</v>
      </c>
      <c r="D165" s="39">
        <v>8.5983000000000001</v>
      </c>
      <c r="E165" s="39">
        <v>0</v>
      </c>
      <c r="F165" s="39">
        <v>0</v>
      </c>
      <c r="G165" s="39">
        <v>9.7951999999999995</v>
      </c>
      <c r="H165" s="39">
        <v>3.8856999999999999</v>
      </c>
      <c r="I165" s="39">
        <v>10.039099999999999</v>
      </c>
      <c r="J165" s="39">
        <v>0</v>
      </c>
      <c r="K165" s="39">
        <v>0</v>
      </c>
      <c r="L165" s="39">
        <v>0.80349999999999999</v>
      </c>
      <c r="M165" s="39">
        <v>0</v>
      </c>
      <c r="N165" s="39">
        <v>0.80349999999999999</v>
      </c>
      <c r="O165" s="39">
        <v>0</v>
      </c>
      <c r="P165" s="39">
        <v>0</v>
      </c>
    </row>
    <row r="166" spans="1:16">
      <c r="A166" s="9">
        <v>45261</v>
      </c>
      <c r="B166" s="39">
        <v>8.4680999999999997</v>
      </c>
      <c r="C166" s="39">
        <v>3.3614000000000002</v>
      </c>
      <c r="D166" s="39">
        <v>8.6013000000000002</v>
      </c>
      <c r="E166" s="39">
        <v>0</v>
      </c>
      <c r="F166" s="39">
        <v>0</v>
      </c>
      <c r="G166" s="39">
        <v>9.4090000000000007</v>
      </c>
      <c r="H166" s="39">
        <v>3.3614000000000002</v>
      </c>
      <c r="I166" s="39">
        <v>9.5870999999999995</v>
      </c>
      <c r="J166" s="39">
        <v>0</v>
      </c>
      <c r="K166" s="39">
        <v>0</v>
      </c>
      <c r="L166" s="39">
        <v>0.93940000000000001</v>
      </c>
      <c r="M166" s="39">
        <v>0</v>
      </c>
      <c r="N166" s="39">
        <v>0.93940000000000001</v>
      </c>
      <c r="O166" s="39">
        <v>0</v>
      </c>
      <c r="P166" s="39" t="s">
        <v>270</v>
      </c>
    </row>
    <row r="167" spans="1:16">
      <c r="A167" s="9">
        <v>45292</v>
      </c>
      <c r="B167" s="39">
        <v>8.6285000000000007</v>
      </c>
      <c r="C167" s="39">
        <v>4.6688000000000001</v>
      </c>
      <c r="D167" s="39">
        <v>8.7233999999999998</v>
      </c>
      <c r="E167" s="39">
        <v>11.8492</v>
      </c>
      <c r="F167" s="39">
        <v>0</v>
      </c>
      <c r="G167" s="39">
        <v>9.6858000000000004</v>
      </c>
      <c r="H167" s="39">
        <v>4.6688000000000001</v>
      </c>
      <c r="I167" s="39">
        <v>9.8230000000000004</v>
      </c>
      <c r="J167" s="39">
        <v>11.8492</v>
      </c>
      <c r="K167" s="39">
        <v>0</v>
      </c>
      <c r="L167" s="39">
        <v>0.83679999999999999</v>
      </c>
      <c r="M167" s="39">
        <v>0</v>
      </c>
      <c r="N167" s="39">
        <v>0.83679999999999999</v>
      </c>
      <c r="O167" s="39">
        <v>0</v>
      </c>
      <c r="P167" s="39" t="s">
        <v>270</v>
      </c>
    </row>
    <row r="168" spans="1:16">
      <c r="A168" s="9">
        <v>45323</v>
      </c>
      <c r="B168" s="39">
        <v>7.5499000000000001</v>
      </c>
      <c r="C168" s="39">
        <v>3.7679999999999998</v>
      </c>
      <c r="D168" s="39">
        <v>7.6482000000000001</v>
      </c>
      <c r="E168" s="39">
        <v>9</v>
      </c>
      <c r="F168" s="39">
        <v>0</v>
      </c>
      <c r="G168" s="39">
        <v>9.7093000000000007</v>
      </c>
      <c r="H168" s="39">
        <v>3.7679999999999998</v>
      </c>
      <c r="I168" s="39">
        <v>9.9138000000000002</v>
      </c>
      <c r="J168" s="39">
        <v>9</v>
      </c>
      <c r="K168" s="39">
        <v>0</v>
      </c>
      <c r="L168" s="39">
        <v>0.67310000000000003</v>
      </c>
      <c r="M168" s="39">
        <v>0</v>
      </c>
      <c r="N168" s="39">
        <v>0.67310000000000003</v>
      </c>
      <c r="O168" s="39">
        <v>0</v>
      </c>
      <c r="P168" s="39">
        <v>0</v>
      </c>
    </row>
    <row r="169" spans="1:16">
      <c r="A169" s="9">
        <v>45352</v>
      </c>
      <c r="B169" s="39">
        <v>6.7321999999999997</v>
      </c>
      <c r="C169" s="39">
        <v>3.8978000000000002</v>
      </c>
      <c r="D169" s="39">
        <v>6.8449999999999998</v>
      </c>
      <c r="E169" s="39">
        <v>0</v>
      </c>
      <c r="F169" s="39">
        <v>8</v>
      </c>
      <c r="G169" s="39">
        <v>9.4530999999999992</v>
      </c>
      <c r="H169" s="39">
        <v>3.8978000000000002</v>
      </c>
      <c r="I169" s="39">
        <v>9.7782999999999998</v>
      </c>
      <c r="J169" s="39">
        <v>0</v>
      </c>
      <c r="K169" s="39">
        <v>8</v>
      </c>
      <c r="L169" s="39">
        <v>0.59860000000000002</v>
      </c>
      <c r="M169" s="39">
        <v>0</v>
      </c>
      <c r="N169" s="39">
        <v>0.59860000000000002</v>
      </c>
      <c r="O169" s="39">
        <v>0</v>
      </c>
      <c r="P169" s="39">
        <v>0</v>
      </c>
    </row>
    <row r="170" spans="1:16">
      <c r="A170" s="9">
        <v>45383</v>
      </c>
      <c r="B170" s="39">
        <v>6.9882999999999997</v>
      </c>
      <c r="C170" s="39">
        <v>4.5856000000000003</v>
      </c>
      <c r="D170" s="39">
        <v>7.0769000000000002</v>
      </c>
      <c r="E170" s="39">
        <v>8.25</v>
      </c>
      <c r="F170" s="39">
        <v>0</v>
      </c>
      <c r="G170" s="39">
        <v>9.5145999999999997</v>
      </c>
      <c r="H170" s="39">
        <v>4.5856000000000003</v>
      </c>
      <c r="I170" s="39">
        <v>9.7729999999999997</v>
      </c>
      <c r="J170" s="39">
        <v>8.25</v>
      </c>
      <c r="K170" s="39">
        <v>0</v>
      </c>
      <c r="L170" s="39">
        <v>0.65280000000000005</v>
      </c>
      <c r="M170" s="39">
        <v>0</v>
      </c>
      <c r="N170" s="39">
        <v>0.65280000000000005</v>
      </c>
      <c r="O170" s="39">
        <v>0</v>
      </c>
      <c r="P170" s="39">
        <v>0</v>
      </c>
    </row>
    <row r="171" spans="1:16">
      <c r="A171" s="9">
        <v>45413</v>
      </c>
      <c r="B171" s="39">
        <v>6.9645999999999999</v>
      </c>
      <c r="C171" s="39">
        <v>4.226</v>
      </c>
      <c r="D171" s="39">
        <v>7.1242999999999999</v>
      </c>
      <c r="E171" s="39">
        <v>0.2</v>
      </c>
      <c r="F171" s="39">
        <v>0</v>
      </c>
      <c r="G171" s="39">
        <v>8.9402000000000008</v>
      </c>
      <c r="H171" s="39">
        <v>4.226</v>
      </c>
      <c r="I171" s="39">
        <v>9.2695000000000007</v>
      </c>
      <c r="J171" s="39">
        <v>0</v>
      </c>
      <c r="K171" s="39">
        <v>0</v>
      </c>
      <c r="L171" s="39">
        <v>0.77669999999999995</v>
      </c>
      <c r="M171" s="39">
        <v>0</v>
      </c>
      <c r="N171" s="39">
        <v>0.78239999999999998</v>
      </c>
      <c r="O171" s="39">
        <v>0.2</v>
      </c>
      <c r="P171" s="39">
        <v>0</v>
      </c>
    </row>
    <row r="172" spans="1:16">
      <c r="A172" s="9">
        <v>45444</v>
      </c>
      <c r="B172" s="39">
        <v>7.1443000000000003</v>
      </c>
      <c r="C172" s="39">
        <v>4.1666999999999996</v>
      </c>
      <c r="D172" s="39">
        <v>7.2888000000000002</v>
      </c>
      <c r="E172" s="39">
        <v>11</v>
      </c>
      <c r="F172" s="39">
        <v>0</v>
      </c>
      <c r="G172" s="39">
        <v>9.0808</v>
      </c>
      <c r="H172" s="39">
        <v>4.1666999999999996</v>
      </c>
      <c r="I172" s="39">
        <v>9.4095999999999993</v>
      </c>
      <c r="J172" s="39">
        <v>11</v>
      </c>
      <c r="K172" s="39">
        <v>0</v>
      </c>
      <c r="L172" s="39">
        <v>0.71</v>
      </c>
      <c r="M172" s="39">
        <v>0</v>
      </c>
      <c r="N172" s="39">
        <v>0.71</v>
      </c>
      <c r="O172" s="39">
        <v>0</v>
      </c>
      <c r="P172" s="39">
        <v>0</v>
      </c>
    </row>
    <row r="173" spans="1:16">
      <c r="A173" s="9">
        <v>45474</v>
      </c>
      <c r="B173" s="39">
        <v>6.3379000000000003</v>
      </c>
      <c r="C173" s="39">
        <v>5.2998000000000003</v>
      </c>
      <c r="D173" s="39">
        <v>6.4</v>
      </c>
      <c r="E173" s="39">
        <v>9</v>
      </c>
      <c r="F173" s="39">
        <v>0</v>
      </c>
      <c r="G173" s="39">
        <v>8.8552</v>
      </c>
      <c r="H173" s="39">
        <v>5.2998000000000003</v>
      </c>
      <c r="I173" s="39">
        <v>9.1715</v>
      </c>
      <c r="J173" s="39">
        <v>9</v>
      </c>
      <c r="K173" s="39">
        <v>0</v>
      </c>
      <c r="L173" s="39">
        <v>0.67210000000000003</v>
      </c>
      <c r="M173" s="39">
        <v>0</v>
      </c>
      <c r="N173" s="39">
        <v>0.67210000000000003</v>
      </c>
      <c r="O173" s="39">
        <v>0</v>
      </c>
      <c r="P173" s="39">
        <v>0</v>
      </c>
    </row>
    <row r="174" spans="1:16">
      <c r="A174" s="9">
        <v>45505</v>
      </c>
      <c r="B174" s="39">
        <v>7.3224999999999998</v>
      </c>
      <c r="C174" s="39">
        <v>5.2607999999999997</v>
      </c>
      <c r="D174" s="39">
        <v>7.4783999999999997</v>
      </c>
      <c r="E174" s="39">
        <v>8</v>
      </c>
      <c r="F174" s="39">
        <v>0</v>
      </c>
      <c r="G174" s="39">
        <v>8.8362999999999996</v>
      </c>
      <c r="H174" s="39">
        <v>5.2607999999999997</v>
      </c>
      <c r="I174" s="39">
        <v>9.1731999999999996</v>
      </c>
      <c r="J174" s="39">
        <v>8</v>
      </c>
      <c r="K174" s="39">
        <v>0</v>
      </c>
      <c r="L174" s="39">
        <v>0.57350000000000001</v>
      </c>
      <c r="M174" s="39">
        <v>0</v>
      </c>
      <c r="N174" s="39">
        <v>0.57350000000000001</v>
      </c>
      <c r="O174" s="39">
        <v>0</v>
      </c>
      <c r="P174" s="39">
        <v>0</v>
      </c>
    </row>
    <row r="175" spans="1:16">
      <c r="A175" s="9">
        <v>45536</v>
      </c>
      <c r="B175" s="39">
        <v>7.0674999999999999</v>
      </c>
      <c r="C175" s="39">
        <v>4.1372</v>
      </c>
      <c r="D175" s="39">
        <v>7.2282000000000002</v>
      </c>
      <c r="E175" s="39">
        <v>8</v>
      </c>
      <c r="F175" s="39">
        <v>0</v>
      </c>
      <c r="G175" s="39">
        <v>8.8333999999999993</v>
      </c>
      <c r="H175" s="39">
        <v>4.1372</v>
      </c>
      <c r="I175" s="39">
        <v>9.1676000000000002</v>
      </c>
      <c r="J175" s="39">
        <v>8</v>
      </c>
      <c r="K175" s="39">
        <v>0</v>
      </c>
      <c r="L175" s="39">
        <v>0.69630000000000003</v>
      </c>
      <c r="M175" s="39">
        <v>0</v>
      </c>
      <c r="N175" s="39">
        <v>0.69630000000000003</v>
      </c>
      <c r="O175" s="39">
        <v>0</v>
      </c>
      <c r="P175" s="39">
        <v>0</v>
      </c>
    </row>
    <row r="176" spans="1:16">
      <c r="A176" s="9">
        <v>45566</v>
      </c>
      <c r="B176" s="39">
        <v>6.9833999999999996</v>
      </c>
      <c r="C176" s="39">
        <v>5.5709</v>
      </c>
      <c r="D176" s="39">
        <v>7.1062000000000003</v>
      </c>
      <c r="E176" s="39">
        <v>0</v>
      </c>
      <c r="F176" s="39">
        <v>0</v>
      </c>
      <c r="G176" s="39">
        <v>9.0564999999999998</v>
      </c>
      <c r="H176" s="39">
        <v>5.5709</v>
      </c>
      <c r="I176" s="39">
        <v>9.4709000000000003</v>
      </c>
      <c r="J176" s="39">
        <v>0</v>
      </c>
      <c r="K176" s="39">
        <v>0</v>
      </c>
      <c r="L176" s="39">
        <v>0.67</v>
      </c>
      <c r="M176" s="39">
        <v>0</v>
      </c>
      <c r="N176" s="39">
        <v>0.67</v>
      </c>
      <c r="O176" s="39">
        <v>0</v>
      </c>
      <c r="P176" s="39">
        <v>0</v>
      </c>
    </row>
    <row r="177" spans="1:16">
      <c r="A177" s="9">
        <v>45597</v>
      </c>
      <c r="B177" s="39">
        <v>7.2458999999999998</v>
      </c>
      <c r="C177" s="39">
        <v>4.2771999999999997</v>
      </c>
      <c r="D177" s="39">
        <v>7.4149000000000003</v>
      </c>
      <c r="E177" s="39">
        <v>12.5</v>
      </c>
      <c r="F177" s="39">
        <v>0</v>
      </c>
      <c r="G177" s="39">
        <v>8.6305999999999994</v>
      </c>
      <c r="H177" s="39">
        <v>4.2771999999999997</v>
      </c>
      <c r="I177" s="39">
        <v>8.9376999999999995</v>
      </c>
      <c r="J177" s="39">
        <v>12.5</v>
      </c>
      <c r="K177" s="39">
        <v>0</v>
      </c>
      <c r="L177" s="39">
        <v>0.87960000000000005</v>
      </c>
      <c r="M177" s="39">
        <v>0</v>
      </c>
      <c r="N177" s="39">
        <v>0.87960000000000005</v>
      </c>
      <c r="O177" s="39">
        <v>0</v>
      </c>
      <c r="P177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270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270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270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270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270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270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270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270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270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270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270</v>
      </c>
    </row>
    <row r="140" spans="1:16" hidden="1" outlineLevel="1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 hidden="1" outlineLevel="1" collapsed="1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270</v>
      </c>
    </row>
    <row r="142" spans="1:16" hidden="1" outlineLevel="1" collapsed="1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 hidden="1" outlineLevel="1" collapsed="1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 hidden="1" outlineLevel="1" collapsed="1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270</v>
      </c>
    </row>
    <row r="145" spans="1:16" hidden="1" outlineLevel="1" collapsed="1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270</v>
      </c>
    </row>
    <row r="146" spans="1:16" hidden="1" outlineLevel="1" collapsed="1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270</v>
      </c>
    </row>
    <row r="147" spans="1:16" hidden="1" outlineLevel="1" collapsed="1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270</v>
      </c>
    </row>
    <row r="148" spans="1:16" hidden="1" outlineLevel="1" collapsed="1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 hidden="1" outlineLevel="1" collapsed="1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 hidden="1" outlineLevel="1" collapsed="1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 hidden="1" outlineLevel="1" collapsed="1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270</v>
      </c>
    </row>
    <row r="152" spans="1:16" hidden="1" outlineLevel="1" collapsed="1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  <row r="153" spans="1:16" hidden="1" outlineLevel="1" collapsed="1">
      <c r="A153" s="9">
        <v>44866</v>
      </c>
      <c r="B153" s="39">
        <v>6.9790000000000001</v>
      </c>
      <c r="C153" s="39">
        <v>3.9695</v>
      </c>
      <c r="D153" s="39">
        <v>7.0323000000000002</v>
      </c>
      <c r="E153" s="39">
        <v>12.4251</v>
      </c>
      <c r="F153" s="39">
        <v>6.8985000000000003</v>
      </c>
      <c r="G153" s="39">
        <v>10.0289</v>
      </c>
      <c r="H153" s="39">
        <v>4.0442999999999998</v>
      </c>
      <c r="I153" s="39">
        <v>10.7715</v>
      </c>
      <c r="J153" s="39">
        <v>13.5024</v>
      </c>
      <c r="K153" s="39">
        <v>16.7483</v>
      </c>
      <c r="L153" s="39">
        <v>0.2903</v>
      </c>
      <c r="M153" s="39">
        <v>0.188</v>
      </c>
      <c r="N153" s="39">
        <v>0.2145</v>
      </c>
      <c r="O153" s="39">
        <v>2.4460000000000002</v>
      </c>
      <c r="P153" s="39">
        <v>5.75</v>
      </c>
    </row>
    <row r="154" spans="1:16" hidden="1" outlineLevel="1" collapsed="1">
      <c r="A154" s="9">
        <v>44896</v>
      </c>
      <c r="B154" s="39">
        <v>7.1298000000000004</v>
      </c>
      <c r="C154" s="39">
        <v>4.0833000000000004</v>
      </c>
      <c r="D154" s="39">
        <v>6.9930000000000003</v>
      </c>
      <c r="E154" s="39">
        <v>13.2804</v>
      </c>
      <c r="F154" s="39">
        <v>17.0974</v>
      </c>
      <c r="G154" s="39">
        <v>10.6662</v>
      </c>
      <c r="H154" s="39">
        <v>4.3171999999999997</v>
      </c>
      <c r="I154" s="39">
        <v>11.143000000000001</v>
      </c>
      <c r="J154" s="39">
        <v>14.156499999999999</v>
      </c>
      <c r="K154" s="39">
        <v>17.0974</v>
      </c>
      <c r="L154" s="39">
        <v>0.30309999999999998</v>
      </c>
      <c r="M154" s="39">
        <v>8.7800000000000003E-2</v>
      </c>
      <c r="N154" s="39">
        <v>0.2984</v>
      </c>
      <c r="O154" s="39">
        <v>0.96650000000000003</v>
      </c>
      <c r="P154" s="39" t="s">
        <v>270</v>
      </c>
    </row>
    <row r="155" spans="1:16" hidden="1" outlineLevel="1" collapsed="1">
      <c r="A155" s="9">
        <v>44927</v>
      </c>
      <c r="B155" s="39">
        <v>7.5301</v>
      </c>
      <c r="C155" s="39">
        <v>4.5140000000000002</v>
      </c>
      <c r="D155" s="39">
        <v>7.4684999999999997</v>
      </c>
      <c r="E155" s="39">
        <v>12.189299999999999</v>
      </c>
      <c r="F155" s="39">
        <v>7.1978</v>
      </c>
      <c r="G155" s="39">
        <v>11.7156</v>
      </c>
      <c r="H155" s="39">
        <v>4.9116999999999997</v>
      </c>
      <c r="I155" s="39">
        <v>12.032</v>
      </c>
      <c r="J155" s="39">
        <v>13.2135</v>
      </c>
      <c r="K155" s="39">
        <v>17.567</v>
      </c>
      <c r="L155" s="39">
        <v>0.18759999999999999</v>
      </c>
      <c r="M155" s="39">
        <v>4.19E-2</v>
      </c>
      <c r="N155" s="39">
        <v>0.13780000000000001</v>
      </c>
      <c r="O155" s="39">
        <v>1.6548</v>
      </c>
      <c r="P155" s="39">
        <v>5.7148000000000003</v>
      </c>
    </row>
    <row r="156" spans="1:16" hidden="1" outlineLevel="1" collapsed="1">
      <c r="A156" s="9">
        <v>44958</v>
      </c>
      <c r="B156" s="39">
        <v>6.6234000000000002</v>
      </c>
      <c r="C156" s="39">
        <v>3.8014999999999999</v>
      </c>
      <c r="D156" s="39">
        <v>6.6882000000000001</v>
      </c>
      <c r="E156" s="39">
        <v>11.3093</v>
      </c>
      <c r="F156" s="39">
        <v>5.2451999999999996</v>
      </c>
      <c r="G156" s="39">
        <v>10.6852</v>
      </c>
      <c r="H156" s="39">
        <v>3.8525999999999998</v>
      </c>
      <c r="I156" s="39">
        <v>11.797800000000001</v>
      </c>
      <c r="J156" s="39">
        <v>13.8712</v>
      </c>
      <c r="K156" s="39">
        <v>17.418600000000001</v>
      </c>
      <c r="L156" s="39">
        <v>0.31630000000000003</v>
      </c>
      <c r="M156" s="39">
        <v>0.1167</v>
      </c>
      <c r="N156" s="39">
        <v>0.26960000000000001</v>
      </c>
      <c r="O156" s="39">
        <v>2.0842000000000001</v>
      </c>
      <c r="P156" s="39">
        <v>1.5</v>
      </c>
    </row>
    <row r="157" spans="1:16" hidden="1" outlineLevel="1" collapsed="1">
      <c r="A157" s="9">
        <v>44986</v>
      </c>
      <c r="B157" s="39">
        <v>7.9402999999999997</v>
      </c>
      <c r="C157" s="39">
        <v>3.8216999999999999</v>
      </c>
      <c r="D157" s="39">
        <v>7.8564999999999996</v>
      </c>
      <c r="E157" s="39">
        <v>11.315200000000001</v>
      </c>
      <c r="F157" s="39">
        <v>15.1274</v>
      </c>
      <c r="G157" s="39">
        <v>11.930899999999999</v>
      </c>
      <c r="H157" s="39">
        <v>3.9264999999999999</v>
      </c>
      <c r="I157" s="39">
        <v>12.2439</v>
      </c>
      <c r="J157" s="39">
        <v>14.257099999999999</v>
      </c>
      <c r="K157" s="39">
        <v>15.307399999999999</v>
      </c>
      <c r="L157" s="39">
        <v>0.38519999999999999</v>
      </c>
      <c r="M157" s="39">
        <v>0.01</v>
      </c>
      <c r="N157" s="39">
        <v>0.35780000000000001</v>
      </c>
      <c r="O157" s="39">
        <v>1.0544</v>
      </c>
      <c r="P157" s="39">
        <v>1.2753000000000001</v>
      </c>
    </row>
    <row r="158" spans="1:16" hidden="1" outlineLevel="1" collapsed="1">
      <c r="A158" s="9">
        <v>45017</v>
      </c>
      <c r="B158" s="39">
        <v>8.8620999999999999</v>
      </c>
      <c r="C158" s="39">
        <v>3.5127000000000002</v>
      </c>
      <c r="D158" s="39">
        <v>8.9380000000000006</v>
      </c>
      <c r="E158" s="39">
        <v>12.377000000000001</v>
      </c>
      <c r="F158" s="39">
        <v>13.1906</v>
      </c>
      <c r="G158" s="39">
        <v>12.286899999999999</v>
      </c>
      <c r="H158" s="39">
        <v>3.7191000000000001</v>
      </c>
      <c r="I158" s="39">
        <v>12.764799999999999</v>
      </c>
      <c r="J158" s="39">
        <v>14.1874</v>
      </c>
      <c r="K158" s="39">
        <v>15.9573</v>
      </c>
      <c r="L158" s="39">
        <v>0.29699999999999999</v>
      </c>
      <c r="M158" s="39">
        <v>4.07E-2</v>
      </c>
      <c r="N158" s="39">
        <v>0.27229999999999999</v>
      </c>
      <c r="O158" s="39">
        <v>1.2864</v>
      </c>
      <c r="P158" s="39">
        <v>1.5295000000000001</v>
      </c>
    </row>
    <row r="159" spans="1:16" hidden="1" outlineLevel="1" collapsed="1">
      <c r="A159" s="9">
        <v>45047</v>
      </c>
      <c r="B159" s="39">
        <v>10.3423</v>
      </c>
      <c r="C159" s="39">
        <v>2.9666999999999999</v>
      </c>
      <c r="D159" s="39">
        <v>10.705399999999999</v>
      </c>
      <c r="E159" s="39">
        <v>11.780099999999999</v>
      </c>
      <c r="F159" s="39">
        <v>11.6472</v>
      </c>
      <c r="G159" s="39">
        <v>12.788</v>
      </c>
      <c r="H159" s="39">
        <v>3.1753</v>
      </c>
      <c r="I159" s="39">
        <v>13.426500000000001</v>
      </c>
      <c r="J159" s="39">
        <v>13.4442</v>
      </c>
      <c r="K159" s="39">
        <v>14.896100000000001</v>
      </c>
      <c r="L159" s="39">
        <v>0.40200000000000002</v>
      </c>
      <c r="M159" s="39">
        <v>2.47E-2</v>
      </c>
      <c r="N159" s="39">
        <v>0.38240000000000002</v>
      </c>
      <c r="O159" s="39">
        <v>1.1499999999999999</v>
      </c>
      <c r="P159" s="39">
        <v>0.71619999999999995</v>
      </c>
    </row>
    <row r="160" spans="1:16" hidden="1" outlineLevel="1" collapsed="1">
      <c r="A160" s="9">
        <v>45078</v>
      </c>
      <c r="B160" s="39">
        <v>10.820499999999999</v>
      </c>
      <c r="C160" s="39">
        <v>3.4037000000000002</v>
      </c>
      <c r="D160" s="39">
        <v>11.0281</v>
      </c>
      <c r="E160" s="39">
        <v>12.4536</v>
      </c>
      <c r="F160" s="39">
        <v>9.8458000000000006</v>
      </c>
      <c r="G160" s="39">
        <v>13.2545</v>
      </c>
      <c r="H160" s="39">
        <v>3.6322999999999999</v>
      </c>
      <c r="I160" s="39">
        <v>13.6442</v>
      </c>
      <c r="J160" s="39">
        <v>13.8422</v>
      </c>
      <c r="K160" s="39">
        <v>14.905799999999999</v>
      </c>
      <c r="L160" s="39">
        <v>0.57250000000000001</v>
      </c>
      <c r="M160" s="39">
        <v>0.1333</v>
      </c>
      <c r="N160" s="39">
        <v>0.57069999999999999</v>
      </c>
      <c r="O160" s="39">
        <v>0.88300000000000001</v>
      </c>
      <c r="P160" s="39">
        <v>0.64590000000000003</v>
      </c>
    </row>
    <row r="161" spans="1:16" hidden="1" outlineLevel="1" collapsed="1">
      <c r="A161" s="9">
        <v>45108</v>
      </c>
      <c r="B161" s="39">
        <v>11.011699999999999</v>
      </c>
      <c r="C161" s="39">
        <v>3.0076000000000001</v>
      </c>
      <c r="D161" s="39">
        <v>11.5174</v>
      </c>
      <c r="E161" s="39">
        <v>10.928599999999999</v>
      </c>
      <c r="F161" s="39">
        <v>5.1158000000000001</v>
      </c>
      <c r="G161" s="39">
        <v>13.2514</v>
      </c>
      <c r="H161" s="39">
        <v>3.4283000000000001</v>
      </c>
      <c r="I161" s="39">
        <v>13.868499999999999</v>
      </c>
      <c r="J161" s="39">
        <v>13.9259</v>
      </c>
      <c r="K161" s="39">
        <v>6.3733000000000004</v>
      </c>
      <c r="L161" s="39">
        <v>0.61609999999999998</v>
      </c>
      <c r="M161" s="39">
        <v>6.83E-2</v>
      </c>
      <c r="N161" s="39">
        <v>0.59609999999999996</v>
      </c>
      <c r="O161" s="39">
        <v>1.2551000000000001</v>
      </c>
      <c r="P161" s="39">
        <v>0.45629999999999998</v>
      </c>
    </row>
    <row r="162" spans="1:16" hidden="1" outlineLevel="1" collapsed="1">
      <c r="A162" s="9">
        <v>45139</v>
      </c>
      <c r="B162" s="39">
        <v>10.0923</v>
      </c>
      <c r="C162" s="39">
        <v>3.0272000000000001</v>
      </c>
      <c r="D162" s="39">
        <v>10.488899999999999</v>
      </c>
      <c r="E162" s="39">
        <v>11.358499999999999</v>
      </c>
      <c r="F162" s="39">
        <v>12.116300000000001</v>
      </c>
      <c r="G162" s="39">
        <v>12.6236</v>
      </c>
      <c r="H162" s="39">
        <v>3.4083999999999999</v>
      </c>
      <c r="I162" s="39">
        <v>13.2384</v>
      </c>
      <c r="J162" s="39">
        <v>13.8354</v>
      </c>
      <c r="K162" s="39">
        <v>16.2593</v>
      </c>
      <c r="L162" s="39">
        <v>0.746</v>
      </c>
      <c r="M162" s="39">
        <v>3.0499999999999999E-2</v>
      </c>
      <c r="N162" s="39">
        <v>0.74829999999999997</v>
      </c>
      <c r="O162" s="39">
        <v>1.3028999999999999</v>
      </c>
      <c r="P162" s="39">
        <v>0.67100000000000004</v>
      </c>
    </row>
    <row r="163" spans="1:16" hidden="1" outlineLevel="1" collapsed="1">
      <c r="A163" s="9">
        <v>45170</v>
      </c>
      <c r="B163" s="39">
        <v>9.8074999999999992</v>
      </c>
      <c r="C163" s="39">
        <v>3.3083999999999998</v>
      </c>
      <c r="D163" s="39">
        <v>10.018000000000001</v>
      </c>
      <c r="E163" s="39">
        <v>12.269500000000001</v>
      </c>
      <c r="F163" s="39">
        <v>11.2319</v>
      </c>
      <c r="G163" s="39">
        <v>12.849500000000001</v>
      </c>
      <c r="H163" s="39">
        <v>4.0106999999999999</v>
      </c>
      <c r="I163" s="39">
        <v>13.237299999999999</v>
      </c>
      <c r="J163" s="39">
        <v>14.393700000000001</v>
      </c>
      <c r="K163" s="39">
        <v>15.5557</v>
      </c>
      <c r="L163" s="39">
        <v>0.74950000000000006</v>
      </c>
      <c r="M163" s="39">
        <v>3.61E-2</v>
      </c>
      <c r="N163" s="39">
        <v>0.75700000000000001</v>
      </c>
      <c r="O163" s="39">
        <v>1.4195</v>
      </c>
      <c r="P163" s="39">
        <v>0.69869999999999999</v>
      </c>
    </row>
    <row r="164" spans="1:16" hidden="1" outlineLevel="1" collapsed="1">
      <c r="A164" s="9">
        <v>45200</v>
      </c>
      <c r="B164" s="39">
        <v>9.6880000000000006</v>
      </c>
      <c r="C164" s="39">
        <v>3.1633</v>
      </c>
      <c r="D164" s="39">
        <v>10.0375</v>
      </c>
      <c r="E164" s="39">
        <v>11.1273</v>
      </c>
      <c r="F164" s="39">
        <v>14.8452</v>
      </c>
      <c r="G164" s="39">
        <v>12.344099999999999</v>
      </c>
      <c r="H164" s="39">
        <v>4.1798000000000002</v>
      </c>
      <c r="I164" s="39">
        <v>12.7585</v>
      </c>
      <c r="J164" s="39">
        <v>14.484400000000001</v>
      </c>
      <c r="K164" s="39">
        <v>15.092000000000001</v>
      </c>
      <c r="L164" s="39">
        <v>0.6845</v>
      </c>
      <c r="M164" s="39">
        <v>3.1800000000000002E-2</v>
      </c>
      <c r="N164" s="39">
        <v>0.70930000000000004</v>
      </c>
      <c r="O164" s="39">
        <v>1.0912999999999999</v>
      </c>
      <c r="P164" s="39">
        <v>0.72670000000000001</v>
      </c>
    </row>
    <row r="165" spans="1:16" collapsed="1">
      <c r="A165" s="9">
        <v>45231</v>
      </c>
      <c r="B165" s="39">
        <v>10.2075</v>
      </c>
      <c r="C165" s="39">
        <v>3.0211000000000001</v>
      </c>
      <c r="D165" s="39">
        <v>10.6111</v>
      </c>
      <c r="E165" s="39">
        <v>13.045500000000001</v>
      </c>
      <c r="F165" s="39">
        <v>9.3605</v>
      </c>
      <c r="G165" s="39">
        <v>12.2012</v>
      </c>
      <c r="H165" s="39">
        <v>3.5209000000000001</v>
      </c>
      <c r="I165" s="39">
        <v>12.7608</v>
      </c>
      <c r="J165" s="39">
        <v>14.306699999999999</v>
      </c>
      <c r="K165" s="39">
        <v>15.099600000000001</v>
      </c>
      <c r="L165" s="39">
        <v>0.62390000000000001</v>
      </c>
      <c r="M165" s="39">
        <v>2.3400000000000001E-2</v>
      </c>
      <c r="N165" s="39">
        <v>0.64059999999999995</v>
      </c>
      <c r="O165" s="39">
        <v>1.2292000000000001</v>
      </c>
      <c r="P165" s="39">
        <v>3.4594</v>
      </c>
    </row>
    <row r="166" spans="1:16">
      <c r="A166" s="9">
        <v>45261</v>
      </c>
      <c r="B166" s="39">
        <v>10.112500000000001</v>
      </c>
      <c r="C166" s="39">
        <v>3.1191</v>
      </c>
      <c r="D166" s="39">
        <v>10.402200000000001</v>
      </c>
      <c r="E166" s="39">
        <v>12.4788</v>
      </c>
      <c r="F166" s="39">
        <v>16.7118</v>
      </c>
      <c r="G166" s="39">
        <v>12.3276</v>
      </c>
      <c r="H166" s="39">
        <v>3.8572000000000002</v>
      </c>
      <c r="I166" s="39">
        <v>12.728400000000001</v>
      </c>
      <c r="J166" s="39">
        <v>14.2006</v>
      </c>
      <c r="K166" s="39">
        <v>16.7118</v>
      </c>
      <c r="L166" s="39">
        <v>0.70269999999999999</v>
      </c>
      <c r="M166" s="39">
        <v>2.3300000000000001E-2</v>
      </c>
      <c r="N166" s="39">
        <v>0.72219999999999995</v>
      </c>
      <c r="O166" s="39">
        <v>1.2549999999999999</v>
      </c>
      <c r="P166" s="39" t="s">
        <v>270</v>
      </c>
    </row>
    <row r="167" spans="1:16">
      <c r="A167" s="9">
        <v>45292</v>
      </c>
      <c r="B167" s="39">
        <v>9.9700000000000006</v>
      </c>
      <c r="C167" s="39">
        <v>2.8496999999999999</v>
      </c>
      <c r="D167" s="39">
        <v>10.2189</v>
      </c>
      <c r="E167" s="39">
        <v>11.512700000000001</v>
      </c>
      <c r="F167" s="39">
        <v>16.622900000000001</v>
      </c>
      <c r="G167" s="39">
        <v>12.1693</v>
      </c>
      <c r="H167" s="39">
        <v>3.9024000000000001</v>
      </c>
      <c r="I167" s="39">
        <v>12.3918</v>
      </c>
      <c r="J167" s="39">
        <v>14.4382</v>
      </c>
      <c r="K167" s="39">
        <v>16.622900000000001</v>
      </c>
      <c r="L167" s="39">
        <v>0.68910000000000005</v>
      </c>
      <c r="M167" s="39">
        <v>2.81E-2</v>
      </c>
      <c r="N167" s="39">
        <v>0.70250000000000001</v>
      </c>
      <c r="O167" s="39">
        <v>1.1394</v>
      </c>
      <c r="P167" s="39" t="s">
        <v>270</v>
      </c>
    </row>
    <row r="168" spans="1:16">
      <c r="A168" s="9">
        <v>45323</v>
      </c>
      <c r="B168" s="39">
        <v>9.7395999999999994</v>
      </c>
      <c r="C168" s="39">
        <v>3.2873999999999999</v>
      </c>
      <c r="D168" s="39">
        <v>10.0661</v>
      </c>
      <c r="E168" s="39">
        <v>11.220700000000001</v>
      </c>
      <c r="F168" s="39">
        <v>12.7935</v>
      </c>
      <c r="G168" s="39">
        <v>11.8659</v>
      </c>
      <c r="H168" s="39">
        <v>4.1536</v>
      </c>
      <c r="I168" s="39">
        <v>12.2128</v>
      </c>
      <c r="J168" s="39">
        <v>14.1744</v>
      </c>
      <c r="K168" s="39">
        <v>16.142700000000001</v>
      </c>
      <c r="L168" s="39">
        <v>0.91710000000000003</v>
      </c>
      <c r="M168" s="39">
        <v>0.02</v>
      </c>
      <c r="N168" s="39">
        <v>0.9163</v>
      </c>
      <c r="O168" s="39">
        <v>1.6306</v>
      </c>
      <c r="P168" s="39">
        <v>3.5</v>
      </c>
    </row>
    <row r="169" spans="1:16">
      <c r="A169" s="9">
        <v>45352</v>
      </c>
      <c r="B169" s="39">
        <v>9.5862999999999996</v>
      </c>
      <c r="C169" s="39">
        <v>3.3277999999999999</v>
      </c>
      <c r="D169" s="39">
        <v>9.7706999999999997</v>
      </c>
      <c r="E169" s="39">
        <v>12.402900000000001</v>
      </c>
      <c r="F169" s="39">
        <v>15.136900000000001</v>
      </c>
      <c r="G169" s="39">
        <v>11.769600000000001</v>
      </c>
      <c r="H169" s="39">
        <v>4.4935</v>
      </c>
      <c r="I169" s="39">
        <v>11.9894</v>
      </c>
      <c r="J169" s="39">
        <v>14.3911</v>
      </c>
      <c r="K169" s="39">
        <v>17.810400000000001</v>
      </c>
      <c r="L169" s="39">
        <v>1.014</v>
      </c>
      <c r="M169" s="39">
        <v>1.89E-2</v>
      </c>
      <c r="N169" s="39">
        <v>1.0658000000000001</v>
      </c>
      <c r="O169" s="39">
        <v>1.5438000000000001</v>
      </c>
      <c r="P169" s="39">
        <v>0.58430000000000004</v>
      </c>
    </row>
    <row r="170" spans="1:16">
      <c r="A170" s="9">
        <v>45383</v>
      </c>
      <c r="B170" s="39">
        <v>9.4408999999999992</v>
      </c>
      <c r="C170" s="39">
        <v>3.5425</v>
      </c>
      <c r="D170" s="39">
        <v>9.6343999999999994</v>
      </c>
      <c r="E170" s="39">
        <v>11.425000000000001</v>
      </c>
      <c r="F170" s="39">
        <v>14.863899999999999</v>
      </c>
      <c r="G170" s="39">
        <v>11.6791</v>
      </c>
      <c r="H170" s="39">
        <v>4.4890999999999996</v>
      </c>
      <c r="I170" s="39">
        <v>11.986499999999999</v>
      </c>
      <c r="J170" s="39">
        <v>13.3757</v>
      </c>
      <c r="K170" s="39">
        <v>15.229100000000001</v>
      </c>
      <c r="L170" s="39">
        <v>0.8246</v>
      </c>
      <c r="M170" s="39">
        <v>1.67E-2</v>
      </c>
      <c r="N170" s="39">
        <v>0.87129999999999996</v>
      </c>
      <c r="O170" s="39">
        <v>0.96230000000000004</v>
      </c>
      <c r="P170" s="39">
        <v>0.7</v>
      </c>
    </row>
    <row r="171" spans="1:16">
      <c r="A171" s="9">
        <v>45413</v>
      </c>
      <c r="B171" s="39">
        <v>9.7111999999999998</v>
      </c>
      <c r="C171" s="39">
        <v>3.7593999999999999</v>
      </c>
      <c r="D171" s="39">
        <v>10.2263</v>
      </c>
      <c r="E171" s="39">
        <v>9.1371000000000002</v>
      </c>
      <c r="F171" s="39">
        <v>11.215299999999999</v>
      </c>
      <c r="G171" s="39">
        <v>11.5372</v>
      </c>
      <c r="H171" s="39">
        <v>4.8097000000000003</v>
      </c>
      <c r="I171" s="39">
        <v>11.8896</v>
      </c>
      <c r="J171" s="39">
        <v>12.149800000000001</v>
      </c>
      <c r="K171" s="39">
        <v>14.53</v>
      </c>
      <c r="L171" s="39">
        <v>0.86299999999999999</v>
      </c>
      <c r="M171" s="39">
        <v>1.7299999999999999E-2</v>
      </c>
      <c r="N171" s="39">
        <v>0.99339999999999995</v>
      </c>
      <c r="O171" s="39">
        <v>0.70920000000000005</v>
      </c>
      <c r="P171" s="39">
        <v>0.46179999999999999</v>
      </c>
    </row>
    <row r="172" spans="1:16">
      <c r="A172" s="9">
        <v>45444</v>
      </c>
      <c r="B172" s="39">
        <v>9.5463000000000005</v>
      </c>
      <c r="C172" s="39">
        <v>3.1467000000000001</v>
      </c>
      <c r="D172" s="39">
        <v>9.8874999999999993</v>
      </c>
      <c r="E172" s="39">
        <v>10.0406</v>
      </c>
      <c r="F172" s="39">
        <v>13.6333</v>
      </c>
      <c r="G172" s="39">
        <v>11.3285</v>
      </c>
      <c r="H172" s="39">
        <v>4.3743999999999996</v>
      </c>
      <c r="I172" s="39">
        <v>11.642300000000001</v>
      </c>
      <c r="J172" s="39">
        <v>11.8307</v>
      </c>
      <c r="K172" s="39">
        <v>13.639099999999999</v>
      </c>
      <c r="L172" s="39">
        <v>0.85340000000000005</v>
      </c>
      <c r="M172" s="39">
        <v>1.55E-2</v>
      </c>
      <c r="N172" s="39">
        <v>0.9758</v>
      </c>
      <c r="O172" s="39">
        <v>0.7208</v>
      </c>
      <c r="P172" s="39">
        <v>0.6</v>
      </c>
    </row>
    <row r="173" spans="1:16">
      <c r="A173" s="9">
        <v>45474</v>
      </c>
      <c r="B173" s="39">
        <v>9.3998000000000008</v>
      </c>
      <c r="C173" s="39">
        <v>3.2292999999999998</v>
      </c>
      <c r="D173" s="39">
        <v>9.6666000000000007</v>
      </c>
      <c r="E173" s="39">
        <v>10.015700000000001</v>
      </c>
      <c r="F173" s="39">
        <v>13.083</v>
      </c>
      <c r="G173" s="39">
        <v>11.318300000000001</v>
      </c>
      <c r="H173" s="39">
        <v>4.5953999999999997</v>
      </c>
      <c r="I173" s="39">
        <v>11.545199999999999</v>
      </c>
      <c r="J173" s="39">
        <v>12.0326</v>
      </c>
      <c r="K173" s="39">
        <v>13.354200000000001</v>
      </c>
      <c r="L173" s="39">
        <v>0.97440000000000004</v>
      </c>
      <c r="M173" s="39">
        <v>1.24E-2</v>
      </c>
      <c r="N173" s="39">
        <v>1.1157999999999999</v>
      </c>
      <c r="O173" s="39">
        <v>0.68940000000000001</v>
      </c>
      <c r="P173" s="39">
        <v>0.69699999999999995</v>
      </c>
    </row>
    <row r="174" spans="1:16">
      <c r="A174" s="9">
        <v>45505</v>
      </c>
      <c r="B174" s="39">
        <v>9.3170999999999999</v>
      </c>
      <c r="C174" s="39">
        <v>3.3380000000000001</v>
      </c>
      <c r="D174" s="39">
        <v>9.6359999999999992</v>
      </c>
      <c r="E174" s="39">
        <v>9.7751999999999999</v>
      </c>
      <c r="F174" s="39">
        <v>13.2728</v>
      </c>
      <c r="G174" s="39">
        <v>11.293699999999999</v>
      </c>
      <c r="H174" s="39">
        <v>4.7640000000000002</v>
      </c>
      <c r="I174" s="39">
        <v>11.522500000000001</v>
      </c>
      <c r="J174" s="39">
        <v>12.1045</v>
      </c>
      <c r="K174" s="39">
        <v>13.284800000000001</v>
      </c>
      <c r="L174" s="39">
        <v>0.95979999999999999</v>
      </c>
      <c r="M174" s="39">
        <v>1.66E-2</v>
      </c>
      <c r="N174" s="39">
        <v>1.0537000000000001</v>
      </c>
      <c r="O174" s="39">
        <v>1.0226999999999999</v>
      </c>
      <c r="P174" s="39">
        <v>0.6</v>
      </c>
    </row>
    <row r="175" spans="1:16">
      <c r="A175" s="9">
        <v>45536</v>
      </c>
      <c r="B175" s="39">
        <v>9.0658999999999992</v>
      </c>
      <c r="C175" s="39">
        <v>3.4095</v>
      </c>
      <c r="D175" s="39">
        <v>9.3859999999999992</v>
      </c>
      <c r="E175" s="39">
        <v>9.6249000000000002</v>
      </c>
      <c r="F175" s="39">
        <v>12.652200000000001</v>
      </c>
      <c r="G175" s="39">
        <v>11.3935</v>
      </c>
      <c r="H175" s="39">
        <v>4.7428999999999997</v>
      </c>
      <c r="I175" s="39">
        <v>11.8117</v>
      </c>
      <c r="J175" s="39">
        <v>11.6242</v>
      </c>
      <c r="K175" s="39">
        <v>13.1526</v>
      </c>
      <c r="L175" s="39">
        <v>1.0952</v>
      </c>
      <c r="M175" s="39">
        <v>1.89E-2</v>
      </c>
      <c r="N175" s="39">
        <v>1.2310000000000001</v>
      </c>
      <c r="O175" s="39">
        <v>0.84140000000000004</v>
      </c>
      <c r="P175" s="39">
        <v>6.0299999999999999E-2</v>
      </c>
    </row>
    <row r="176" spans="1:16">
      <c r="A176" s="9">
        <v>45566</v>
      </c>
      <c r="B176" s="39">
        <v>8.6635000000000009</v>
      </c>
      <c r="C176" s="39">
        <v>3.4870999999999999</v>
      </c>
      <c r="D176" s="39">
        <v>8.9027999999999992</v>
      </c>
      <c r="E176" s="39">
        <v>9.6288999999999998</v>
      </c>
      <c r="F176" s="39">
        <v>12.3284</v>
      </c>
      <c r="G176" s="39">
        <v>11.1523</v>
      </c>
      <c r="H176" s="39">
        <v>4.8265000000000002</v>
      </c>
      <c r="I176" s="39">
        <v>11.519</v>
      </c>
      <c r="J176" s="39">
        <v>11.839600000000001</v>
      </c>
      <c r="K176" s="39">
        <v>13.3222</v>
      </c>
      <c r="L176" s="39">
        <v>1.0304</v>
      </c>
      <c r="M176" s="39">
        <v>1.32E-2</v>
      </c>
      <c r="N176" s="39">
        <v>1.1171</v>
      </c>
      <c r="O176" s="39">
        <v>1.0835999999999999</v>
      </c>
      <c r="P176" s="39">
        <v>0.4889</v>
      </c>
    </row>
    <row r="177" spans="1:16">
      <c r="A177" s="9">
        <v>45597</v>
      </c>
      <c r="B177" s="39">
        <v>9.2112999999999996</v>
      </c>
      <c r="C177" s="39">
        <v>3.6511</v>
      </c>
      <c r="D177" s="39">
        <v>9.3736999999999995</v>
      </c>
      <c r="E177" s="39">
        <v>8.9731000000000005</v>
      </c>
      <c r="F177" s="39">
        <v>12.2684</v>
      </c>
      <c r="G177" s="39">
        <v>11.336399999999999</v>
      </c>
      <c r="H177" s="39">
        <v>4.8592000000000004</v>
      </c>
      <c r="I177" s="39">
        <v>11.483000000000001</v>
      </c>
      <c r="J177" s="39">
        <v>11.4838</v>
      </c>
      <c r="K177" s="39">
        <v>13.846399999999999</v>
      </c>
      <c r="L177" s="39">
        <v>1.0697000000000001</v>
      </c>
      <c r="M177" s="39">
        <v>1.17E-2</v>
      </c>
      <c r="N177" s="39">
        <v>1.0854999999999999</v>
      </c>
      <c r="O177" s="39">
        <v>1.3323</v>
      </c>
      <c r="P177" s="39">
        <v>0.96540000000000004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217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hidden="1" outlineLevel="1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 hidden="1" outlineLevel="1" collapsed="1">
      <c r="A141" s="42">
        <v>44501</v>
      </c>
      <c r="B141" s="147">
        <v>0</v>
      </c>
      <c r="C141" s="147">
        <v>3</v>
      </c>
      <c r="D141" s="17">
        <v>169</v>
      </c>
    </row>
    <row r="142" spans="1:4" hidden="1" outlineLevel="1" collapsed="1">
      <c r="A142" s="42">
        <v>44531</v>
      </c>
      <c r="B142" s="147">
        <v>0</v>
      </c>
      <c r="C142" s="147">
        <v>3</v>
      </c>
      <c r="D142" s="17">
        <v>172</v>
      </c>
    </row>
    <row r="143" spans="1:4" hidden="1" outlineLevel="1" collapsed="1">
      <c r="A143" s="42">
        <v>44562</v>
      </c>
      <c r="B143" s="147">
        <v>0</v>
      </c>
      <c r="C143" s="147">
        <v>3</v>
      </c>
      <c r="D143" s="17">
        <v>172</v>
      </c>
    </row>
    <row r="144" spans="1:4" hidden="1" outlineLevel="1" collapsed="1">
      <c r="A144" s="42">
        <v>44593</v>
      </c>
      <c r="B144" s="147">
        <v>0</v>
      </c>
      <c r="C144" s="147">
        <v>3</v>
      </c>
      <c r="D144" s="17">
        <v>172</v>
      </c>
    </row>
    <row r="145" spans="1:4" hidden="1" outlineLevel="1" collapsed="1">
      <c r="A145" s="42">
        <v>44621</v>
      </c>
      <c r="B145" s="147">
        <v>0</v>
      </c>
      <c r="C145" s="147">
        <v>3</v>
      </c>
      <c r="D145" s="17">
        <v>171</v>
      </c>
    </row>
    <row r="146" spans="1:4" hidden="1" outlineLevel="1" collapsed="1">
      <c r="A146" s="42">
        <v>44652</v>
      </c>
      <c r="B146" s="147">
        <v>0</v>
      </c>
      <c r="C146" s="147">
        <v>3</v>
      </c>
      <c r="D146" s="17">
        <v>171</v>
      </c>
    </row>
    <row r="147" spans="1:4" hidden="1" outlineLevel="1" collapsed="1">
      <c r="A147" s="42">
        <v>44682</v>
      </c>
      <c r="B147" s="147">
        <v>0</v>
      </c>
      <c r="C147" s="147">
        <v>3</v>
      </c>
      <c r="D147" s="17">
        <v>171</v>
      </c>
    </row>
    <row r="148" spans="1:4" hidden="1" outlineLevel="1" collapsed="1">
      <c r="A148" s="42">
        <v>44713</v>
      </c>
      <c r="B148" s="147">
        <v>0</v>
      </c>
      <c r="C148" s="147">
        <v>3</v>
      </c>
      <c r="D148" s="17">
        <v>156</v>
      </c>
    </row>
    <row r="149" spans="1:4" hidden="1" outlineLevel="1" collapsed="1">
      <c r="A149" s="42">
        <v>44743</v>
      </c>
      <c r="B149" s="147">
        <v>0</v>
      </c>
      <c r="C149" s="147">
        <v>3</v>
      </c>
      <c r="D149" s="17">
        <v>156</v>
      </c>
    </row>
    <row r="150" spans="1:4" hidden="1" outlineLevel="1" collapsed="1">
      <c r="A150" s="42">
        <v>44774</v>
      </c>
      <c r="B150" s="147">
        <v>0</v>
      </c>
      <c r="C150" s="147">
        <v>3</v>
      </c>
      <c r="D150" s="17">
        <v>156</v>
      </c>
    </row>
    <row r="151" spans="1:4" hidden="1" outlineLevel="1" collapsed="1">
      <c r="A151" s="42">
        <v>44805</v>
      </c>
      <c r="B151" s="147">
        <v>0</v>
      </c>
      <c r="C151" s="147">
        <v>3</v>
      </c>
      <c r="D151" s="17">
        <v>148</v>
      </c>
    </row>
    <row r="152" spans="1:4" hidden="1" outlineLevel="1" collapsed="1">
      <c r="A152" s="42">
        <v>44835</v>
      </c>
      <c r="B152" s="147">
        <v>0</v>
      </c>
      <c r="C152" s="147">
        <v>3</v>
      </c>
      <c r="D152" s="17">
        <v>148</v>
      </c>
    </row>
    <row r="153" spans="1:4" hidden="1" outlineLevel="1" collapsed="1">
      <c r="A153" s="42">
        <v>44866</v>
      </c>
      <c r="B153" s="147">
        <v>0</v>
      </c>
      <c r="C153" s="147">
        <v>3</v>
      </c>
      <c r="D153" s="17">
        <v>148</v>
      </c>
    </row>
    <row r="154" spans="1:4" hidden="1" outlineLevel="1" collapsed="1">
      <c r="A154" s="42">
        <v>44896</v>
      </c>
      <c r="B154" s="147">
        <v>0</v>
      </c>
      <c r="C154" s="147">
        <v>3</v>
      </c>
      <c r="D154" s="17">
        <v>147</v>
      </c>
    </row>
    <row r="155" spans="1:4" hidden="1" outlineLevel="1" collapsed="1">
      <c r="A155" s="42">
        <v>44927</v>
      </c>
      <c r="B155" s="147">
        <v>0</v>
      </c>
      <c r="C155" s="147">
        <v>3</v>
      </c>
      <c r="D155" s="17">
        <v>147</v>
      </c>
    </row>
    <row r="156" spans="1:4" hidden="1" outlineLevel="1" collapsed="1">
      <c r="A156" s="42">
        <v>44958</v>
      </c>
      <c r="B156" s="147">
        <v>0</v>
      </c>
      <c r="C156" s="147">
        <v>3</v>
      </c>
      <c r="D156" s="17">
        <v>147</v>
      </c>
    </row>
    <row r="157" spans="1:4" hidden="1" outlineLevel="1" collapsed="1">
      <c r="A157" s="42">
        <v>44986</v>
      </c>
      <c r="B157" s="147">
        <v>0</v>
      </c>
      <c r="C157" s="147">
        <v>3</v>
      </c>
      <c r="D157" s="17">
        <v>143</v>
      </c>
    </row>
    <row r="158" spans="1:4" hidden="1" outlineLevel="1" collapsed="1">
      <c r="A158" s="42">
        <v>45017</v>
      </c>
      <c r="B158" s="147">
        <v>0</v>
      </c>
      <c r="C158" s="147">
        <v>3</v>
      </c>
      <c r="D158" s="17">
        <v>143</v>
      </c>
    </row>
    <row r="159" spans="1:4" hidden="1" outlineLevel="1" collapsed="1">
      <c r="A159" s="42">
        <v>45047</v>
      </c>
      <c r="B159" s="147">
        <v>0</v>
      </c>
      <c r="C159" s="147">
        <v>3</v>
      </c>
      <c r="D159" s="17">
        <v>143</v>
      </c>
    </row>
    <row r="160" spans="1:4" hidden="1" outlineLevel="1" collapsed="1">
      <c r="A160" s="42">
        <v>45078</v>
      </c>
      <c r="B160" s="147">
        <v>0</v>
      </c>
      <c r="C160" s="147">
        <v>3</v>
      </c>
      <c r="D160" s="17">
        <v>144</v>
      </c>
    </row>
    <row r="161" spans="1:4" hidden="1" outlineLevel="1" collapsed="1">
      <c r="A161" s="42">
        <v>45108</v>
      </c>
      <c r="B161" s="147">
        <v>0</v>
      </c>
      <c r="C161" s="147">
        <v>3</v>
      </c>
      <c r="D161" s="17">
        <v>144</v>
      </c>
    </row>
    <row r="162" spans="1:4" hidden="1" outlineLevel="1" collapsed="1">
      <c r="A162" s="42">
        <v>45139</v>
      </c>
      <c r="B162" s="147">
        <v>0</v>
      </c>
      <c r="C162" s="147">
        <v>3</v>
      </c>
      <c r="D162" s="17">
        <v>144</v>
      </c>
    </row>
    <row r="163" spans="1:4" hidden="1" outlineLevel="1" collapsed="1">
      <c r="A163" s="42">
        <v>45170</v>
      </c>
      <c r="B163" s="147">
        <v>0</v>
      </c>
      <c r="C163" s="147">
        <v>3</v>
      </c>
      <c r="D163" s="17">
        <v>144</v>
      </c>
    </row>
    <row r="164" spans="1:4" hidden="1" outlineLevel="1" collapsed="1">
      <c r="A164" s="42">
        <v>45200</v>
      </c>
      <c r="B164" s="147">
        <v>0</v>
      </c>
      <c r="C164" s="147">
        <v>3</v>
      </c>
      <c r="D164" s="17">
        <v>144</v>
      </c>
    </row>
    <row r="165" spans="1:4" collapsed="1">
      <c r="A165" s="42">
        <v>45231</v>
      </c>
      <c r="B165" s="147">
        <v>0</v>
      </c>
      <c r="C165" s="147">
        <v>3</v>
      </c>
      <c r="D165" s="17">
        <v>144</v>
      </c>
    </row>
    <row r="166" spans="1:4">
      <c r="A166" s="42">
        <v>45261</v>
      </c>
      <c r="B166" s="147">
        <v>0</v>
      </c>
      <c r="C166" s="147">
        <v>3</v>
      </c>
      <c r="D166" s="17">
        <v>142</v>
      </c>
    </row>
    <row r="167" spans="1:4">
      <c r="A167" s="42">
        <v>45292</v>
      </c>
      <c r="B167" s="147">
        <v>0</v>
      </c>
      <c r="C167" s="147">
        <v>3</v>
      </c>
      <c r="D167" s="17">
        <v>142</v>
      </c>
    </row>
    <row r="168" spans="1:4">
      <c r="A168" s="42">
        <v>45323</v>
      </c>
      <c r="B168" s="147">
        <v>0</v>
      </c>
      <c r="C168" s="147">
        <v>3</v>
      </c>
      <c r="D168" s="17">
        <v>142</v>
      </c>
    </row>
    <row r="169" spans="1:4">
      <c r="A169" s="42">
        <v>45352</v>
      </c>
      <c r="B169" s="147">
        <v>0</v>
      </c>
      <c r="C169" s="147">
        <v>3</v>
      </c>
      <c r="D169" s="17">
        <v>141</v>
      </c>
    </row>
    <row r="170" spans="1:4">
      <c r="A170" s="42">
        <v>45383</v>
      </c>
      <c r="B170" s="147">
        <v>0</v>
      </c>
      <c r="C170" s="147">
        <v>3</v>
      </c>
      <c r="D170" s="17">
        <v>141</v>
      </c>
    </row>
    <row r="171" spans="1:4">
      <c r="A171" s="42">
        <v>45413</v>
      </c>
      <c r="B171" s="147">
        <v>0</v>
      </c>
      <c r="C171" s="147">
        <v>3</v>
      </c>
      <c r="D171" s="17">
        <v>141</v>
      </c>
    </row>
    <row r="172" spans="1:4">
      <c r="A172" s="42">
        <v>45444</v>
      </c>
      <c r="B172" s="147">
        <v>0</v>
      </c>
      <c r="C172" s="147">
        <v>3</v>
      </c>
      <c r="D172" s="17">
        <v>140</v>
      </c>
    </row>
    <row r="173" spans="1:4">
      <c r="A173" s="42">
        <v>45474</v>
      </c>
      <c r="B173" s="147">
        <v>0</v>
      </c>
      <c r="C173" s="147">
        <v>3</v>
      </c>
      <c r="D173" s="17">
        <v>140</v>
      </c>
    </row>
    <row r="174" spans="1:4">
      <c r="A174" s="42">
        <v>45505</v>
      </c>
      <c r="B174" s="147">
        <v>0</v>
      </c>
      <c r="C174" s="147">
        <v>3</v>
      </c>
      <c r="D174" s="17">
        <v>140</v>
      </c>
    </row>
    <row r="175" spans="1:4">
      <c r="A175" s="42">
        <v>45536</v>
      </c>
      <c r="B175" s="147">
        <v>0</v>
      </c>
      <c r="C175" s="147">
        <v>3</v>
      </c>
      <c r="D175" s="17">
        <v>138</v>
      </c>
    </row>
    <row r="176" spans="1:4">
      <c r="A176" s="42">
        <v>45566</v>
      </c>
      <c r="B176" s="147">
        <v>0</v>
      </c>
      <c r="C176" s="147">
        <v>3</v>
      </c>
      <c r="D176" s="17">
        <v>138</v>
      </c>
    </row>
    <row r="177" spans="1:4">
      <c r="A177" s="42">
        <v>45597</v>
      </c>
      <c r="B177" s="147">
        <v>0</v>
      </c>
      <c r="C177" s="147">
        <v>3</v>
      </c>
      <c r="D177" s="17">
        <v>138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181</v>
      </c>
      <c r="B1" s="60">
        <v>2024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76" t="s">
        <v>123</v>
      </c>
      <c r="B3" s="176"/>
      <c r="C3" s="176"/>
      <c r="D3" s="176"/>
      <c r="E3" s="176"/>
      <c r="F3" s="176"/>
      <c r="G3" s="176"/>
      <c r="J3" s="62" t="s">
        <v>167</v>
      </c>
      <c r="K3" s="62">
        <v>3</v>
      </c>
      <c r="M3" s="62">
        <v>2013</v>
      </c>
    </row>
    <row r="4" spans="1:16380">
      <c r="A4" s="177" t="s">
        <v>120</v>
      </c>
      <c r="B4" s="177"/>
      <c r="C4" s="177"/>
      <c r="D4" s="177"/>
      <c r="E4" s="177"/>
      <c r="F4" s="177"/>
      <c r="G4" s="177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6" t="s">
        <v>184</v>
      </c>
      <c r="B5" s="176"/>
      <c r="C5" s="176"/>
      <c r="D5" s="176"/>
      <c r="E5" s="176"/>
      <c r="F5" s="176"/>
      <c r="G5" s="176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6">
        <f>DATE(B1,VLOOKUP(A1,$J$1:$K$12,2,0),1)</f>
        <v>45597</v>
      </c>
      <c r="B6" s="176"/>
      <c r="C6" s="176"/>
      <c r="D6" s="176"/>
      <c r="E6" s="176"/>
      <c r="F6" s="176"/>
      <c r="G6" s="176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8" t="s">
        <v>115</v>
      </c>
      <c r="B8" s="180" t="s">
        <v>231</v>
      </c>
      <c r="C8" s="180"/>
      <c r="D8" s="180"/>
      <c r="E8" s="180" t="s">
        <v>172</v>
      </c>
      <c r="F8" s="180"/>
      <c r="G8" s="181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9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790365.05647554004</v>
      </c>
      <c r="C11" s="84">
        <f>IF(ISERROR(VLOOKUP($A$6,'Кредити НФК'!$A$10:$M$200,2,0)),"–",VLOOKUP($A$6,'Кредити НФК'!$A$10:$M$200,2,0))</f>
        <v>5949.7195713800002</v>
      </c>
      <c r="D11" s="85">
        <f t="shared" ref="D11:D16" si="0">IF(ISERROR(C11/B11*100),"–",C11/B11*100)</f>
        <v>0.75278120188049202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32.477651761271545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31.240512343505372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7.0447871711045877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541765.38331952004</v>
      </c>
      <c r="C12" s="84">
        <f>IF(ISERROR(VLOOKUP($A$6,'Кредити НФК'!$A$10:$M$200,6,0)),"–",VLOOKUP($A$6,'Кредити НФК'!$A$10:$M$200,6,0))</f>
        <v>3288.90378276</v>
      </c>
      <c r="D12" s="85">
        <f t="shared" si="0"/>
        <v>0.60707160036843566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5.0104187397687525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5.8022236762336803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1.7734647519695983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248599.67315602</v>
      </c>
      <c r="C13" s="84">
        <f>IF(ISERROR(VLOOKUP($A$6,'Кредити НФК'!$A$10:$M$200,10,0)),"–",VLOOKUP($A$6,'Кредити НФК'!$A$10:$M$200,10,0))</f>
        <v>2660.8157886200001</v>
      </c>
      <c r="D13" s="85">
        <f t="shared" si="0"/>
        <v>1.0703215152459531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95.772974893567607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86.735969987608399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14.366635444316756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294951.96018507</v>
      </c>
      <c r="C14" s="84">
        <f>IF(ISERROR(VLOOKUP($A$6,'Кредити ДГ'!$A$10:$M$200,2,0)),"–",VLOOKUP($A$6,'Кредити ДГ'!$A$10:$M$200,2,0))</f>
        <v>3508.6622707800002</v>
      </c>
      <c r="D14" s="85">
        <f t="shared" si="0"/>
        <v>1.1895707587698219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12.416942964534485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15.437271106931888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0.51246461252951292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283020.02369826002</v>
      </c>
      <c r="C15" s="84">
        <f>IF(ISERROR(VLOOKUP($A$6,'Кредити ДГ'!$A$10:$M$200,6,0)),"–",VLOOKUP($A$6,'Кредити ДГ'!$A$10:$M$200,6,0))</f>
        <v>3497.3084554699999</v>
      </c>
      <c r="D15" s="85">
        <f t="shared" si="0"/>
        <v>1.2357106079528255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13.661215139548148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16.766859901346692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0.51399088247541158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11931.93648681</v>
      </c>
      <c r="C16" s="91">
        <f>IF(ISERROR(VLOOKUP($A$6,'Кредити ДГ'!$A$10:$M$200,10,0)),"–",VLOOKUP($A$6,'Кредити ДГ'!$A$10:$M$200,10,0))</f>
        <v>11.35381531</v>
      </c>
      <c r="D16" s="92">
        <f t="shared" si="0"/>
        <v>9.5154841986888908E-2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-74.287415950841677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-74.389597555146736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4.4524502787780307E-2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1122636.2761193402</v>
      </c>
      <c r="C18" s="84">
        <f>IF(ISERROR(VLOOKUP($A$6,'Депозити НФК'!$A$10:$S$200,2,0)),"–",VLOOKUP($A$6,'Депозити НФК'!$A$10:$S$200,2,0))</f>
        <v>13295.40312021</v>
      </c>
      <c r="D18" s="85">
        <f>IF(ISERROR(C18/B18*100),"–",C18/B18*100)</f>
        <v>1.1843019331397993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41.452578025731981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31.892512987955712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-1.3716891441782622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796924.23882835999</v>
      </c>
      <c r="C19" s="84">
        <f>IF(ISERROR(VLOOKUP($A$6,'Депозити НФК'!$A$10:$S$200,8,0)),"–",VLOOKUP($A$6,'Депозити НФК'!$A$10:$S$200,8,0))</f>
        <v>9380.5560897899995</v>
      </c>
      <c r="D19" s="85">
        <f t="shared" ref="D19:D23" si="1">IF(ISERROR(C19/B19*100),"–",C19/B19*100)</f>
        <v>1.1770950904418864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33.817638466558606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27.219085999688872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-4.2488994354287115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325712.03729097999</v>
      </c>
      <c r="C20" s="84">
        <f>IF(ISERROR(VLOOKUP($A$6,'Депозити НФК'!$A$10:$S$200,14,0)),"–",VLOOKUP($A$6,'Депозити НФК'!$A$10:$S$200,14,0))</f>
        <v>3914.84703042</v>
      </c>
      <c r="D20" s="85">
        <f t="shared" si="1"/>
        <v>1.2019350168881262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63.853252569984505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44.622656939323463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6.2806805830788051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1335915.8534340903</v>
      </c>
      <c r="C21" s="84">
        <f>IF(ISERROR(VLOOKUP($A$6,'Депозити ДГ'!$A$10:$S$200,2,0)),"–",VLOOKUP($A$6,'Депозити ДГ'!$A$10:$S$200,2,0))</f>
        <v>25368.77786944</v>
      </c>
      <c r="D21" s="85">
        <f t="shared" si="1"/>
        <v>1.8989802242579357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24.139624824527857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17.429811563443181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2.1073190622013414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862312.94666867994</v>
      </c>
      <c r="C22" s="84">
        <f>IF(ISERROR(VLOOKUP($A$6,'Депозити ДГ'!$A$10:$S$200,8,0)),"–",VLOOKUP($A$6,'Депозити ДГ'!$A$10:$S$200,8,0))</f>
        <v>20005.144601970002</v>
      </c>
      <c r="D22" s="85">
        <f t="shared" si="1"/>
        <v>2.3199401886814566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24.390881150679803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17.382178240589013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2.1345189669581117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473602.90676540998</v>
      </c>
      <c r="C23" s="91">
        <f>IF(ISERROR(VLOOKUP($A$6,'Депозити ДГ'!$A$10:$S$200,14,0)),"–",VLOOKUP($A$6,'Депозити ДГ'!$A$10:$S$200,14,0))</f>
        <v>5363.6332674700006</v>
      </c>
      <c r="D23" s="92">
        <f t="shared" si="1"/>
        <v>1.132516965341763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23.211381346065323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17.60781464195577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2.0059972006201576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0" t="s">
        <v>115</v>
      </c>
      <c r="B25" s="171"/>
      <c r="C25" s="171"/>
      <c r="D25" s="171"/>
      <c r="E25" s="172" t="s">
        <v>124</v>
      </c>
      <c r="F25" s="172"/>
      <c r="G25" s="173"/>
      <c r="J25" s="102"/>
      <c r="K25" s="102"/>
      <c r="L25" s="102"/>
      <c r="M25" s="62"/>
    </row>
    <row r="26" spans="1:13" s="1" customFormat="1" ht="27.75" customHeight="1">
      <c r="A26" s="170"/>
      <c r="B26" s="171"/>
      <c r="C26" s="171"/>
      <c r="D26" s="171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74" t="s">
        <v>125</v>
      </c>
      <c r="B27" s="174"/>
      <c r="C27" s="174"/>
      <c r="D27" s="174"/>
      <c r="E27" s="174"/>
      <c r="F27" s="174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13.357699999999999</v>
      </c>
      <c r="F28" s="86">
        <f>IF(ISERROR(VLOOKUP($A$6,'% ставки за кредитами НФК'!$A$10:$S$200,2,0)),"–",VLOOKUP($A$6,'% ставки за кредитами НФК'!$A$10:$S$200,2,0))</f>
        <v>13.721299999999999</v>
      </c>
      <c r="G28" s="86">
        <f>IF(ISERROR(IF(F28=0,"–",F28-E28)),"–",IF(F28=0,"–",F28-E28))</f>
        <v>0.36359999999999992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14.8018</v>
      </c>
      <c r="F29" s="86">
        <f>IF(ISERROR(VLOOKUP($A$6,'% ставки за кредитами НФК'!$A$10:$S$200,8,0)),"–",VLOOKUP($A$6,'% ставки за кредитами НФК'!$A$10:$S$200,8,0))</f>
        <v>18.1587</v>
      </c>
      <c r="G29" s="86">
        <f t="shared" ref="G29:G37" si="2">IF(ISERROR(IF(F29=0,"–",F29-E29)),"–",IF(F29=0,"–",F29-E29))</f>
        <v>3.3568999999999996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14.244999999999999</v>
      </c>
      <c r="F30" s="86">
        <f>IF(ISERROR(VLOOKUP($A$6,'% ставки за кредитами НФК'!$A$10:$S$200,10,0)),"–",VLOOKUP($A$6,'% ставки за кредитами НФК'!$A$10:$S$200,10,0))</f>
        <v>18.0761</v>
      </c>
      <c r="G30" s="86">
        <f t="shared" si="2"/>
        <v>3.8311000000000011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6.2431999999999999</v>
      </c>
      <c r="F31" s="86">
        <f>IF(ISERROR(VLOOKUP($A$6,'% ставки за кредитами НФК'!$A$10:$S$200,14,0)),"–",VLOOKUP($A$6,'% ставки за кредитами НФК'!$A$10:$S$200,14,0))</f>
        <v>6.1479999999999997</v>
      </c>
      <c r="G31" s="86">
        <f t="shared" si="2"/>
        <v>-9.5200000000000173E-2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6.2439999999999998</v>
      </c>
      <c r="F32" s="86">
        <f>IF(ISERROR(VLOOKUP($A$6,'% ставки за кредитами НФК'!$A$10:$S$200,16,0)),"–",VLOOKUP($A$6,'% ставки за кредитами НФК'!$A$10:$S$200,16,0))</f>
        <v>6.1479999999999997</v>
      </c>
      <c r="G32" s="86">
        <f t="shared" si="2"/>
        <v>-9.6000000000000085E-2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27.1934</v>
      </c>
      <c r="F33" s="86">
        <f>IF(ISERROR(VLOOKUP($A$6,'% ставки за кредитами ДГ'!$A$10:$S$200,2,0)),"–",VLOOKUP($A$6,'% ставки за кредитами ДГ'!$A$10:$S$200,2,0))</f>
        <v>35.8172</v>
      </c>
      <c r="G33" s="86">
        <f t="shared" si="2"/>
        <v>8.6237999999999992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27.206199999999999</v>
      </c>
      <c r="F34" s="86">
        <f>IF(ISERROR(VLOOKUP($A$6,'% ставки за кредитами ДГ'!$A$10:$S$200,8,0)),"–",VLOOKUP($A$6,'% ставки за кредитами ДГ'!$A$10:$S$200,8,0))</f>
        <v>35.816699999999997</v>
      </c>
      <c r="G34" s="86">
        <f t="shared" si="2"/>
        <v>8.6104999999999983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32.665700000000001</v>
      </c>
      <c r="F35" s="86">
        <f>IF(ISERROR(VLOOKUP($A$6,'% ставки за кредитами ДГ'!$A$10:$S$200,10,0)),"–",VLOOKUP($A$6,'% ставки за кредитами ДГ'!$A$10:$S$200,10,0))</f>
        <v>35.617199999999997</v>
      </c>
      <c r="G35" s="86">
        <f t="shared" si="2"/>
        <v>2.9514999999999958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13.254200000000001</v>
      </c>
      <c r="F36" s="86">
        <f>IF(ISERROR(VLOOKUP($A$6,'% ставки за кредитами ДГ'!$A$10:$S$200,14,0)),"–",VLOOKUP($A$6,'% ставки за кредитами ДГ'!$A$10:$S$200,14,0))</f>
        <v>42.254199999999997</v>
      </c>
      <c r="G36" s="86">
        <f t="shared" si="2"/>
        <v>28.999999999999996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7.1087999999999996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5" t="s">
        <v>126</v>
      </c>
      <c r="B38" s="175"/>
      <c r="C38" s="175"/>
      <c r="D38" s="175"/>
      <c r="E38" s="174"/>
      <c r="F38" s="174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7.4573</v>
      </c>
      <c r="F39" s="86">
        <f>IF(ISERROR(VLOOKUP($A$6,'% ставки за депозитами НФК'!$A$10:$P$200,2,0)),"–",VLOOKUP($A$6,'% ставки за депозитами НФК'!$A$10:$P$200,2,0))</f>
        <v>7.2458999999999998</v>
      </c>
      <c r="G39" s="86">
        <f>IF(ISERROR(IF(F39=0,"–",F39-E39)),"–",IF(F39=0,"–",F39-E39))</f>
        <v>-0.21140000000000025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8.4356000000000009</v>
      </c>
      <c r="F40" s="86">
        <f>IF(ISERROR(VLOOKUP($A$6,'% ставки за депозитами НФК'!$A$10:$P$200,7,0)),"–",VLOOKUP($A$6,'% ставки за депозитами НФК'!$A$10:$P$200,7,0))</f>
        <v>8.6305999999999994</v>
      </c>
      <c r="G40" s="86">
        <f t="shared" ref="G40:G44" si="3">IF(ISERROR(IF(F40=0,"–",F40-E40)),"–",IF(F40=0,"–",F40-E40))</f>
        <v>0.19499999999999851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0.83550000000000002</v>
      </c>
      <c r="F41" s="86">
        <f>IF(ISERROR(VLOOKUP($A$6,'% ставки за депозитами НФК'!$A$10:$P$200,12,0)),"–",VLOOKUP($A$6,'% ставки за депозитами НФК'!$A$10:$P$200,12,0))</f>
        <v>0.87960000000000005</v>
      </c>
      <c r="G41" s="86">
        <f t="shared" si="3"/>
        <v>4.4100000000000028E-2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7.6212</v>
      </c>
      <c r="F42" s="86">
        <f>IF(ISERROR(VLOOKUP($A$6,'% ставки за депозитами ДГ'!$A$10:$P$200,2,0)),"–",VLOOKUP($A$6,'% ставки за депозитами ДГ'!$A$10:$P$200,2,0))</f>
        <v>9.2112999999999996</v>
      </c>
      <c r="G42" s="86">
        <f t="shared" si="3"/>
        <v>1.5900999999999996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10.256500000000001</v>
      </c>
      <c r="F43" s="86">
        <f>IF(ISERROR(VLOOKUP($A$6,'% ставки за депозитами ДГ'!$A$10:$P$200,7,0)),"–",VLOOKUP($A$6,'% ставки за депозитами ДГ'!$A$10:$P$200,7,0))</f>
        <v>11.336399999999999</v>
      </c>
      <c r="G43" s="86">
        <f t="shared" si="3"/>
        <v>1.0798999999999985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1.0646</v>
      </c>
      <c r="F44" s="93">
        <f>IF(ISERROR(VLOOKUP($A$6,'% ставки за депозитами ДГ'!$A$10:$P$200,12,0)),"–",VLOOKUP($A$6,'% ставки за депозитами ДГ'!$A$10:$P$200,12,0))</f>
        <v>1.0697000000000001</v>
      </c>
      <c r="G44" s="93">
        <f t="shared" si="3"/>
        <v>5.1000000000001044E-3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0" t="s">
        <v>115</v>
      </c>
      <c r="B46" s="171"/>
      <c r="C46" s="171"/>
      <c r="D46" s="171"/>
      <c r="E46" s="171"/>
      <c r="F46" s="171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9" t="s">
        <v>192</v>
      </c>
      <c r="B51" s="169"/>
      <c r="C51" s="169"/>
      <c r="D51" s="169"/>
      <c r="E51" s="169"/>
      <c r="F51" s="169"/>
      <c r="G51" s="144">
        <f>IF(ISERROR(VLOOKUP($A$6,'Банки та філії'!$A$11:$D$200,4,0)),,VLOOKUP($A$6,'Банки та філії'!$A$11:$D$200,4,0))</f>
        <v>138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07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269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>
        <v>2</v>
      </c>
      <c r="B10" s="158" t="s">
        <v>202</v>
      </c>
      <c r="C10" s="157">
        <v>322313</v>
      </c>
      <c r="D10" s="157">
        <v>47</v>
      </c>
      <c r="E10" s="157">
        <v>1</v>
      </c>
    </row>
    <row r="11" spans="1:15" s="1" customFormat="1">
      <c r="A11" s="156">
        <v>6</v>
      </c>
      <c r="B11" s="158" t="s">
        <v>203</v>
      </c>
      <c r="C11" s="157">
        <v>300465</v>
      </c>
      <c r="D11" s="157">
        <v>1163</v>
      </c>
      <c r="E11" s="157">
        <v>39</v>
      </c>
    </row>
    <row r="12" spans="1:15" s="1" customFormat="1">
      <c r="A12" s="156">
        <v>29</v>
      </c>
      <c r="B12" s="158" t="s">
        <v>220</v>
      </c>
      <c r="C12" s="157">
        <v>300119</v>
      </c>
      <c r="D12" s="157">
        <v>33</v>
      </c>
      <c r="E12" s="157">
        <v>1</v>
      </c>
    </row>
    <row r="13" spans="1:15" s="1" customFormat="1">
      <c r="A13" s="156">
        <v>36</v>
      </c>
      <c r="B13" s="158" t="s">
        <v>266</v>
      </c>
      <c r="C13" s="157">
        <v>300335</v>
      </c>
      <c r="D13" s="157">
        <v>330</v>
      </c>
      <c r="E13" s="157">
        <v>10</v>
      </c>
    </row>
    <row r="14" spans="1:15" s="1" customFormat="1">
      <c r="A14" s="156">
        <v>43</v>
      </c>
      <c r="B14" s="158" t="s">
        <v>204</v>
      </c>
      <c r="C14" s="157">
        <v>320940</v>
      </c>
      <c r="D14" s="157">
        <v>3</v>
      </c>
      <c r="E14" s="157">
        <v>0</v>
      </c>
    </row>
    <row r="15" spans="1:15" s="1" customFormat="1">
      <c r="A15" s="156">
        <v>46</v>
      </c>
      <c r="B15" s="158" t="s">
        <v>259</v>
      </c>
      <c r="C15" s="157">
        <v>305299</v>
      </c>
      <c r="D15" s="157">
        <v>1113</v>
      </c>
      <c r="E15" s="157">
        <v>31</v>
      </c>
    </row>
    <row r="16" spans="1:15" s="1" customFormat="1">
      <c r="A16" s="156">
        <v>49</v>
      </c>
      <c r="B16" s="158" t="s">
        <v>205</v>
      </c>
      <c r="C16" s="157">
        <v>353100</v>
      </c>
      <c r="D16" s="157">
        <v>16</v>
      </c>
      <c r="E16" s="157">
        <v>0</v>
      </c>
    </row>
    <row r="17" spans="1:5" s="1" customFormat="1">
      <c r="A17" s="156">
        <v>62</v>
      </c>
      <c r="B17" s="158" t="s">
        <v>206</v>
      </c>
      <c r="C17" s="157">
        <v>339500</v>
      </c>
      <c r="D17" s="157">
        <v>96</v>
      </c>
      <c r="E17" s="157">
        <v>1</v>
      </c>
    </row>
    <row r="18" spans="1:5" s="1" customFormat="1">
      <c r="A18" s="156">
        <v>72</v>
      </c>
      <c r="B18" s="158" t="s">
        <v>233</v>
      </c>
      <c r="C18" s="157">
        <v>334840</v>
      </c>
      <c r="D18" s="157">
        <v>1</v>
      </c>
      <c r="E18" s="157">
        <v>0</v>
      </c>
    </row>
    <row r="19" spans="1:5" s="1" customFormat="1">
      <c r="A19" s="156">
        <v>88</v>
      </c>
      <c r="B19" s="158" t="s">
        <v>252</v>
      </c>
      <c r="C19" s="157">
        <v>325365</v>
      </c>
      <c r="D19" s="157">
        <v>65</v>
      </c>
      <c r="E19" s="157">
        <v>1</v>
      </c>
    </row>
    <row r="20" spans="1:5" s="1" customFormat="1">
      <c r="A20" s="156">
        <v>91</v>
      </c>
      <c r="B20" s="158" t="s">
        <v>258</v>
      </c>
      <c r="C20" s="157">
        <v>325268</v>
      </c>
      <c r="D20" s="157">
        <v>19</v>
      </c>
      <c r="E20" s="157">
        <v>0</v>
      </c>
    </row>
    <row r="21" spans="1:5" s="1" customFormat="1">
      <c r="A21" s="156">
        <v>95</v>
      </c>
      <c r="B21" s="158" t="s">
        <v>253</v>
      </c>
      <c r="C21" s="157">
        <v>325990</v>
      </c>
      <c r="D21" s="157">
        <v>10</v>
      </c>
      <c r="E21" s="157">
        <v>0</v>
      </c>
    </row>
    <row r="22" spans="1:5" s="1" customFormat="1">
      <c r="A22" s="156">
        <v>96</v>
      </c>
      <c r="B22" s="158" t="s">
        <v>234</v>
      </c>
      <c r="C22" s="157">
        <v>307770</v>
      </c>
      <c r="D22" s="157">
        <v>197</v>
      </c>
      <c r="E22" s="157">
        <v>7</v>
      </c>
    </row>
    <row r="23" spans="1:5" s="1" customFormat="1">
      <c r="A23" s="156">
        <v>101</v>
      </c>
      <c r="B23" s="158" t="s">
        <v>207</v>
      </c>
      <c r="C23" s="157">
        <v>313849</v>
      </c>
      <c r="D23" s="157">
        <v>26</v>
      </c>
      <c r="E23" s="157">
        <v>5</v>
      </c>
    </row>
    <row r="24" spans="1:5" s="1" customFormat="1">
      <c r="A24" s="156">
        <v>105</v>
      </c>
      <c r="B24" s="158" t="s">
        <v>218</v>
      </c>
      <c r="C24" s="157">
        <v>328168</v>
      </c>
      <c r="D24" s="157">
        <v>47</v>
      </c>
      <c r="E24" s="157">
        <v>0</v>
      </c>
    </row>
    <row r="25" spans="1:5" s="1" customFormat="1" ht="15" customHeight="1">
      <c r="A25" s="156">
        <v>106</v>
      </c>
      <c r="B25" s="158" t="s">
        <v>208</v>
      </c>
      <c r="C25" s="157">
        <v>328209</v>
      </c>
      <c r="D25" s="157">
        <v>47</v>
      </c>
      <c r="E25" s="157">
        <v>0</v>
      </c>
    </row>
    <row r="26" spans="1:5" s="1" customFormat="1">
      <c r="A26" s="156">
        <v>113</v>
      </c>
      <c r="B26" s="158" t="s">
        <v>221</v>
      </c>
      <c r="C26" s="157">
        <v>331489</v>
      </c>
      <c r="D26" s="157">
        <v>73</v>
      </c>
      <c r="E26" s="157">
        <v>1</v>
      </c>
    </row>
    <row r="27" spans="1:5" s="1" customFormat="1">
      <c r="A27" s="156">
        <v>115</v>
      </c>
      <c r="B27" s="158" t="s">
        <v>240</v>
      </c>
      <c r="C27" s="157">
        <v>334851</v>
      </c>
      <c r="D27" s="157">
        <v>223</v>
      </c>
      <c r="E27" s="157">
        <v>7</v>
      </c>
    </row>
    <row r="28" spans="1:5" s="1" customFormat="1">
      <c r="A28" s="156">
        <v>123</v>
      </c>
      <c r="B28" s="158" t="s">
        <v>235</v>
      </c>
      <c r="C28" s="157">
        <v>351607</v>
      </c>
      <c r="D28" s="157">
        <v>16</v>
      </c>
      <c r="E28" s="157">
        <v>2</v>
      </c>
    </row>
    <row r="29" spans="1:5" s="1" customFormat="1">
      <c r="A29" s="156">
        <v>128</v>
      </c>
      <c r="B29" s="158" t="s">
        <v>222</v>
      </c>
      <c r="C29" s="157">
        <v>351254</v>
      </c>
      <c r="D29" s="157">
        <v>3</v>
      </c>
      <c r="E29" s="157">
        <v>0</v>
      </c>
    </row>
    <row r="30" spans="1:5" s="1" customFormat="1">
      <c r="A30" s="156">
        <v>129</v>
      </c>
      <c r="B30" s="158" t="s">
        <v>236</v>
      </c>
      <c r="C30" s="157">
        <v>321723</v>
      </c>
      <c r="D30" s="157">
        <v>1</v>
      </c>
      <c r="E30" s="157">
        <v>0</v>
      </c>
    </row>
    <row r="31" spans="1:5" s="1" customFormat="1">
      <c r="A31" s="156">
        <v>133</v>
      </c>
      <c r="B31" s="158" t="s">
        <v>223</v>
      </c>
      <c r="C31" s="157">
        <v>353489</v>
      </c>
      <c r="D31" s="157">
        <v>47</v>
      </c>
      <c r="E31" s="157">
        <v>1</v>
      </c>
    </row>
    <row r="32" spans="1:5" s="1" customFormat="1">
      <c r="A32" s="156">
        <v>136</v>
      </c>
      <c r="B32" s="158" t="s">
        <v>241</v>
      </c>
      <c r="C32" s="157">
        <v>351005</v>
      </c>
      <c r="D32" s="157">
        <v>220</v>
      </c>
      <c r="E32" s="157">
        <v>4</v>
      </c>
    </row>
    <row r="33" spans="1:5" s="1" customFormat="1">
      <c r="A33" s="156">
        <v>142</v>
      </c>
      <c r="B33" s="158" t="s">
        <v>242</v>
      </c>
      <c r="C33" s="157">
        <v>336310</v>
      </c>
      <c r="D33" s="157">
        <v>72</v>
      </c>
      <c r="E33" s="157">
        <v>1</v>
      </c>
    </row>
    <row r="34" spans="1:5" s="1" customFormat="1">
      <c r="A34" s="156">
        <v>143</v>
      </c>
      <c r="B34" s="158" t="s">
        <v>224</v>
      </c>
      <c r="C34" s="157">
        <v>312248</v>
      </c>
      <c r="D34" s="157">
        <v>38</v>
      </c>
      <c r="E34" s="157">
        <v>0</v>
      </c>
    </row>
    <row r="35" spans="1:5" s="1" customFormat="1">
      <c r="A35" s="156">
        <v>146</v>
      </c>
      <c r="B35" s="158" t="s">
        <v>262</v>
      </c>
      <c r="C35" s="157">
        <v>320371</v>
      </c>
      <c r="D35" s="157">
        <v>13</v>
      </c>
      <c r="E35" s="157">
        <v>0</v>
      </c>
    </row>
    <row r="36" spans="1:5" s="1" customFormat="1">
      <c r="A36" s="156">
        <v>153</v>
      </c>
      <c r="B36" s="158" t="s">
        <v>225</v>
      </c>
      <c r="C36" s="157">
        <v>380838</v>
      </c>
      <c r="D36" s="157">
        <v>39</v>
      </c>
      <c r="E36" s="157">
        <v>1</v>
      </c>
    </row>
    <row r="37" spans="1:5" s="1" customFormat="1">
      <c r="A37" s="156">
        <v>171</v>
      </c>
      <c r="B37" s="158" t="s">
        <v>254</v>
      </c>
      <c r="C37" s="157">
        <v>300614</v>
      </c>
      <c r="D37" s="157">
        <v>126</v>
      </c>
      <c r="E37" s="157">
        <v>5</v>
      </c>
    </row>
    <row r="38" spans="1:5" s="1" customFormat="1">
      <c r="A38" s="156">
        <v>205</v>
      </c>
      <c r="B38" s="158" t="s">
        <v>209</v>
      </c>
      <c r="C38" s="157">
        <v>313582</v>
      </c>
      <c r="D38" s="157">
        <v>24</v>
      </c>
      <c r="E38" s="157">
        <v>0</v>
      </c>
    </row>
    <row r="39" spans="1:5" s="1" customFormat="1">
      <c r="A39" s="156">
        <v>231</v>
      </c>
      <c r="B39" s="158" t="s">
        <v>237</v>
      </c>
      <c r="C39" s="157">
        <v>322539</v>
      </c>
      <c r="D39" s="157">
        <v>19</v>
      </c>
      <c r="E39" s="157">
        <v>0</v>
      </c>
    </row>
    <row r="40" spans="1:5" s="1" customFormat="1">
      <c r="A40" s="156">
        <v>240</v>
      </c>
      <c r="B40" s="158" t="s">
        <v>264</v>
      </c>
      <c r="C40" s="157">
        <v>322540</v>
      </c>
      <c r="D40" s="157">
        <v>56</v>
      </c>
      <c r="E40" s="157">
        <v>2</v>
      </c>
    </row>
    <row r="41" spans="1:5" s="1" customFormat="1">
      <c r="A41" s="156">
        <v>242</v>
      </c>
      <c r="B41" s="158" t="s">
        <v>255</v>
      </c>
      <c r="C41" s="157">
        <v>322001</v>
      </c>
      <c r="D41" s="157">
        <v>13</v>
      </c>
      <c r="E41" s="157">
        <v>0</v>
      </c>
    </row>
    <row r="42" spans="1:5" s="1" customFormat="1">
      <c r="A42" s="156">
        <v>251</v>
      </c>
      <c r="B42" s="158" t="s">
        <v>210</v>
      </c>
      <c r="C42" s="157">
        <v>300658</v>
      </c>
      <c r="D42" s="157">
        <v>15</v>
      </c>
      <c r="E42" s="157">
        <v>0</v>
      </c>
    </row>
    <row r="43" spans="1:5" s="1" customFormat="1">
      <c r="A43" s="156">
        <v>270</v>
      </c>
      <c r="B43" s="158" t="s">
        <v>238</v>
      </c>
      <c r="C43" s="157">
        <v>305749</v>
      </c>
      <c r="D43" s="157">
        <v>33</v>
      </c>
      <c r="E43" s="157">
        <v>0</v>
      </c>
    </row>
    <row r="44" spans="1:5" s="1" customFormat="1">
      <c r="A44" s="156">
        <v>272</v>
      </c>
      <c r="B44" s="158" t="s">
        <v>265</v>
      </c>
      <c r="C44" s="157">
        <v>300346</v>
      </c>
      <c r="D44" s="157">
        <v>138</v>
      </c>
      <c r="E44" s="157">
        <v>1</v>
      </c>
    </row>
    <row r="45" spans="1:5" s="1" customFormat="1">
      <c r="A45" s="156">
        <v>274</v>
      </c>
      <c r="B45" s="158" t="s">
        <v>211</v>
      </c>
      <c r="C45" s="157">
        <v>320478</v>
      </c>
      <c r="D45" s="157">
        <v>215</v>
      </c>
      <c r="E45" s="157">
        <v>6</v>
      </c>
    </row>
    <row r="46" spans="1:5" s="1" customFormat="1">
      <c r="A46" s="156">
        <v>286</v>
      </c>
      <c r="B46" s="158" t="s">
        <v>243</v>
      </c>
      <c r="C46" s="157">
        <v>306500</v>
      </c>
      <c r="D46" s="157">
        <v>30</v>
      </c>
      <c r="E46" s="157">
        <v>0</v>
      </c>
    </row>
    <row r="47" spans="1:5" s="1" customFormat="1">
      <c r="A47" s="156">
        <v>288</v>
      </c>
      <c r="B47" s="158" t="s">
        <v>212</v>
      </c>
      <c r="C47" s="157">
        <v>300647</v>
      </c>
      <c r="D47" s="157">
        <v>3</v>
      </c>
      <c r="E47" s="157">
        <v>0</v>
      </c>
    </row>
    <row r="48" spans="1:5" s="1" customFormat="1">
      <c r="A48" s="156">
        <v>290</v>
      </c>
      <c r="B48" s="158" t="s">
        <v>226</v>
      </c>
      <c r="C48" s="157">
        <v>300506</v>
      </c>
      <c r="D48" s="157">
        <v>11</v>
      </c>
      <c r="E48" s="157">
        <v>0</v>
      </c>
    </row>
    <row r="49" spans="1:5" s="1" customFormat="1">
      <c r="A49" s="156">
        <v>295</v>
      </c>
      <c r="B49" s="158" t="s">
        <v>244</v>
      </c>
      <c r="C49" s="157">
        <v>300539</v>
      </c>
      <c r="D49" s="157">
        <v>0</v>
      </c>
      <c r="E49" s="157">
        <v>0</v>
      </c>
    </row>
    <row r="50" spans="1:5" s="1" customFormat="1">
      <c r="A50" s="156">
        <v>296</v>
      </c>
      <c r="B50" s="158" t="s">
        <v>213</v>
      </c>
      <c r="C50" s="157">
        <v>300528</v>
      </c>
      <c r="D50" s="157">
        <v>69</v>
      </c>
      <c r="E50" s="157">
        <v>1</v>
      </c>
    </row>
    <row r="51" spans="1:5" s="1" customFormat="1">
      <c r="A51" s="156">
        <v>297</v>
      </c>
      <c r="B51" s="158" t="s">
        <v>227</v>
      </c>
      <c r="C51" s="157">
        <v>300584</v>
      </c>
      <c r="D51" s="157">
        <v>0</v>
      </c>
      <c r="E51" s="157">
        <v>0</v>
      </c>
    </row>
    <row r="52" spans="1:5" s="1" customFormat="1">
      <c r="A52" s="156">
        <v>298</v>
      </c>
      <c r="B52" s="158" t="s">
        <v>214</v>
      </c>
      <c r="C52" s="157">
        <v>320984</v>
      </c>
      <c r="D52" s="157">
        <v>4</v>
      </c>
      <c r="E52" s="157">
        <v>0</v>
      </c>
    </row>
    <row r="53" spans="1:5" s="1" customFormat="1">
      <c r="A53" s="156">
        <v>305</v>
      </c>
      <c r="B53" s="158" t="s">
        <v>215</v>
      </c>
      <c r="C53" s="157">
        <v>307123</v>
      </c>
      <c r="D53" s="157">
        <v>34</v>
      </c>
      <c r="E53" s="157">
        <v>1</v>
      </c>
    </row>
    <row r="54" spans="1:5" s="1" customFormat="1">
      <c r="A54" s="156">
        <v>311</v>
      </c>
      <c r="B54" s="158" t="s">
        <v>245</v>
      </c>
      <c r="C54" s="157">
        <v>380106</v>
      </c>
      <c r="D54" s="157">
        <v>0</v>
      </c>
      <c r="E54" s="157">
        <v>0</v>
      </c>
    </row>
    <row r="55" spans="1:5" s="1" customFormat="1" ht="28.8">
      <c r="A55" s="156">
        <v>313</v>
      </c>
      <c r="B55" s="158" t="s">
        <v>246</v>
      </c>
      <c r="C55" s="157">
        <v>380883</v>
      </c>
      <c r="D55" s="157">
        <v>0</v>
      </c>
      <c r="E55" s="157">
        <v>0</v>
      </c>
    </row>
    <row r="56" spans="1:5" s="1" customFormat="1" ht="28.8">
      <c r="A56" s="156">
        <v>320</v>
      </c>
      <c r="B56" s="158" t="s">
        <v>260</v>
      </c>
      <c r="C56" s="157">
        <v>380281</v>
      </c>
      <c r="D56" s="157">
        <v>29</v>
      </c>
      <c r="E56" s="157">
        <v>0</v>
      </c>
    </row>
    <row r="57" spans="1:5" s="1" customFormat="1">
      <c r="A57" s="156">
        <v>329</v>
      </c>
      <c r="B57" s="158" t="s">
        <v>247</v>
      </c>
      <c r="C57" s="157">
        <v>380366</v>
      </c>
      <c r="D57" s="157">
        <v>1</v>
      </c>
      <c r="E57" s="157">
        <v>0</v>
      </c>
    </row>
    <row r="58" spans="1:5" s="1" customFormat="1">
      <c r="A58" s="156">
        <v>331</v>
      </c>
      <c r="B58" s="158" t="s">
        <v>248</v>
      </c>
      <c r="C58" s="157">
        <v>380441</v>
      </c>
      <c r="D58" s="157">
        <v>0</v>
      </c>
      <c r="E58" s="157">
        <v>0</v>
      </c>
    </row>
    <row r="59" spans="1:5" s="1" customFormat="1">
      <c r="A59" s="156">
        <v>381</v>
      </c>
      <c r="B59" s="158" t="s">
        <v>228</v>
      </c>
      <c r="C59" s="157">
        <v>313009</v>
      </c>
      <c r="D59" s="157">
        <v>8</v>
      </c>
      <c r="E59" s="157">
        <v>0</v>
      </c>
    </row>
    <row r="60" spans="1:5" s="1" customFormat="1">
      <c r="A60" s="156">
        <v>386</v>
      </c>
      <c r="B60" s="158" t="s">
        <v>256</v>
      </c>
      <c r="C60" s="157">
        <v>380526</v>
      </c>
      <c r="D60" s="157">
        <v>31</v>
      </c>
      <c r="E60" s="157">
        <v>1</v>
      </c>
    </row>
    <row r="61" spans="1:5" s="1" customFormat="1">
      <c r="A61" s="156">
        <v>387</v>
      </c>
      <c r="B61" s="158" t="s">
        <v>267</v>
      </c>
      <c r="C61" s="157">
        <v>380548</v>
      </c>
      <c r="D61" s="157">
        <v>6</v>
      </c>
      <c r="E61" s="157">
        <v>0</v>
      </c>
    </row>
    <row r="62" spans="1:5" s="1" customFormat="1">
      <c r="A62" s="156">
        <v>389</v>
      </c>
      <c r="B62" s="158" t="s">
        <v>229</v>
      </c>
      <c r="C62" s="157">
        <v>380582</v>
      </c>
      <c r="D62" s="157">
        <v>14</v>
      </c>
      <c r="E62" s="157">
        <v>0</v>
      </c>
    </row>
    <row r="63" spans="1:5" s="1" customFormat="1">
      <c r="A63" s="156">
        <v>392</v>
      </c>
      <c r="B63" s="158" t="s">
        <v>216</v>
      </c>
      <c r="C63" s="157">
        <v>380634</v>
      </c>
      <c r="D63" s="157">
        <v>150</v>
      </c>
      <c r="E63" s="157">
        <v>8</v>
      </c>
    </row>
    <row r="64" spans="1:5" s="1" customFormat="1">
      <c r="A64" s="156">
        <v>394</v>
      </c>
      <c r="B64" s="158" t="s">
        <v>249</v>
      </c>
      <c r="C64" s="157">
        <v>380645</v>
      </c>
      <c r="D64" s="157">
        <v>5</v>
      </c>
      <c r="E64" s="157">
        <v>0</v>
      </c>
    </row>
    <row r="65" spans="1:5" s="1" customFormat="1">
      <c r="A65" s="156">
        <v>395</v>
      </c>
      <c r="B65" s="158" t="s">
        <v>239</v>
      </c>
      <c r="C65" s="157">
        <v>377090</v>
      </c>
      <c r="D65" s="157">
        <v>4</v>
      </c>
      <c r="E65" s="157">
        <v>0</v>
      </c>
    </row>
    <row r="66" spans="1:5" s="1" customFormat="1">
      <c r="A66" s="156">
        <v>407</v>
      </c>
      <c r="B66" s="158" t="s">
        <v>250</v>
      </c>
      <c r="C66" s="157">
        <v>380731</v>
      </c>
      <c r="D66" s="157">
        <v>0</v>
      </c>
      <c r="E66" s="157">
        <v>0</v>
      </c>
    </row>
    <row r="67" spans="1:5" s="1" customFormat="1">
      <c r="A67" s="156">
        <v>455</v>
      </c>
      <c r="B67" s="158" t="s">
        <v>251</v>
      </c>
      <c r="C67" s="157">
        <v>380797</v>
      </c>
      <c r="D67" s="157">
        <v>0</v>
      </c>
      <c r="E67" s="157">
        <v>0</v>
      </c>
    </row>
    <row r="68" spans="1:5" s="1" customFormat="1">
      <c r="A68" s="156">
        <v>553</v>
      </c>
      <c r="B68" s="158" t="s">
        <v>219</v>
      </c>
      <c r="C68" s="157">
        <v>380946</v>
      </c>
      <c r="D68" s="157">
        <v>0</v>
      </c>
      <c r="E68" s="157">
        <v>0</v>
      </c>
    </row>
    <row r="69" spans="1:5" s="1" customFormat="1">
      <c r="A69" s="156">
        <v>634</v>
      </c>
      <c r="B69" s="158" t="s">
        <v>257</v>
      </c>
      <c r="C69" s="157">
        <v>339016</v>
      </c>
      <c r="D69" s="157">
        <v>0</v>
      </c>
      <c r="E69" s="157">
        <v>0</v>
      </c>
    </row>
    <row r="70" spans="1:5" s="1" customFormat="1">
      <c r="A70" s="156">
        <v>694</v>
      </c>
      <c r="B70" s="158" t="s">
        <v>230</v>
      </c>
      <c r="C70" s="157">
        <v>339050</v>
      </c>
      <c r="D70" s="157">
        <v>42</v>
      </c>
      <c r="E70" s="157">
        <v>0</v>
      </c>
    </row>
    <row r="71" spans="1:5" s="1" customFormat="1">
      <c r="A71" s="156">
        <v>774</v>
      </c>
      <c r="B71" s="158" t="s">
        <v>263</v>
      </c>
      <c r="C71" s="157">
        <v>339072</v>
      </c>
      <c r="D71" s="157">
        <v>15</v>
      </c>
      <c r="E71" s="157">
        <v>0</v>
      </c>
    </row>
    <row r="72" spans="1:5" s="1" customFormat="1">
      <c r="A72" s="156"/>
      <c r="B72" s="163" t="s">
        <v>268</v>
      </c>
      <c r="C72" s="164"/>
      <c r="D72" s="164">
        <v>5053</v>
      </c>
      <c r="E72" s="164">
        <v>138</v>
      </c>
    </row>
    <row r="73" spans="1:5" s="1" customFormat="1">
      <c r="A73" s="156"/>
      <c r="B73" s="163"/>
      <c r="C73" s="164"/>
      <c r="D73" s="164"/>
      <c r="E73" s="164"/>
    </row>
    <row r="74" spans="1:5" s="1" customFormat="1">
      <c r="A74" s="156"/>
      <c r="B74" s="158"/>
      <c r="C74" s="157"/>
      <c r="D74" s="157"/>
      <c r="E74" s="157"/>
    </row>
    <row r="75" spans="1:5" s="1" customFormat="1">
      <c r="A75" s="156"/>
      <c r="B75" s="158"/>
      <c r="C75" s="157"/>
      <c r="D75" s="157"/>
      <c r="E75" s="157"/>
    </row>
    <row r="76" spans="1:5" s="1" customFormat="1">
      <c r="A76" s="156"/>
      <c r="B76" s="158"/>
      <c r="C76" s="157"/>
      <c r="D76" s="157"/>
      <c r="E76" s="157"/>
    </row>
    <row r="77" spans="1:5" s="1" customFormat="1">
      <c r="A77" s="156"/>
      <c r="B77" s="158"/>
      <c r="C77" s="157"/>
      <c r="D77" s="157"/>
      <c r="E77" s="157"/>
    </row>
    <row r="78" spans="1:5" s="1" customFormat="1">
      <c r="A78" s="156"/>
      <c r="B78" s="158"/>
      <c r="C78" s="157"/>
      <c r="D78" s="157"/>
      <c r="E78" s="157"/>
    </row>
    <row r="79" spans="1:5" s="1" customFormat="1">
      <c r="A79" s="156"/>
      <c r="B79" s="161"/>
      <c r="C79" s="157"/>
      <c r="D79" s="157"/>
      <c r="E79" s="157"/>
    </row>
    <row r="80" spans="1:5" s="1" customFormat="1">
      <c r="A80" s="156"/>
      <c r="C80" s="157"/>
      <c r="D80" s="157"/>
      <c r="E80" s="157"/>
    </row>
    <row r="81" spans="1:5" s="1" customFormat="1">
      <c r="A81" s="156"/>
      <c r="C81" s="157"/>
      <c r="D81" s="157"/>
      <c r="E81" s="157"/>
    </row>
    <row r="82" spans="1:5" s="1" customFormat="1">
      <c r="A82" s="156"/>
      <c r="B82" s="158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58"/>
      <c r="C85" s="157"/>
      <c r="D85" s="157"/>
      <c r="E85" s="157"/>
    </row>
    <row r="86" spans="1:5" s="1" customFormat="1">
      <c r="A86" s="156"/>
      <c r="B86" s="158"/>
      <c r="C86" s="157"/>
      <c r="D86" s="157"/>
      <c r="E86" s="157"/>
    </row>
    <row r="87" spans="1:5" s="1" customFormat="1">
      <c r="A87" s="156"/>
      <c r="B87" s="158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58"/>
      <c r="C100" s="157"/>
      <c r="D100" s="157"/>
      <c r="E100" s="157"/>
    </row>
    <row r="101" spans="1:5" s="1" customFormat="1">
      <c r="A101" s="156"/>
      <c r="B101" s="158"/>
      <c r="C101" s="157"/>
      <c r="D101" s="157"/>
      <c r="E101" s="157"/>
    </row>
    <row r="102" spans="1:5" s="1" customFormat="1">
      <c r="A102" s="156"/>
      <c r="B102" s="160"/>
      <c r="C102" s="157"/>
      <c r="D102" s="157"/>
      <c r="E102" s="157"/>
    </row>
    <row r="103" spans="1:5" s="1" customFormat="1">
      <c r="A103" s="156"/>
      <c r="B103" s="160"/>
      <c r="C103" s="157"/>
      <c r="D103" s="157"/>
      <c r="E103" s="157"/>
    </row>
    <row r="104" spans="1:5" s="1" customFormat="1">
      <c r="A104" s="156"/>
      <c r="B104" s="160"/>
      <c r="C104" s="157"/>
      <c r="D104" s="157"/>
      <c r="E104" s="157"/>
    </row>
    <row r="105" spans="1:5" s="1" customFormat="1">
      <c r="A105" s="148"/>
      <c r="C105" s="148"/>
      <c r="D105" s="159"/>
      <c r="E105" s="159"/>
    </row>
    <row r="107" spans="1:5">
      <c r="A107" s="149"/>
      <c r="B107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9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9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9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9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9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9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9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9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9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9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9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9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collapsed="1">
      <c r="A165" s="9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>
      <c r="A166" s="9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>
      <c r="A167" s="9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>
      <c r="A168" s="9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>
      <c r="A169" s="9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>
      <c r="A170" s="9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>
      <c r="A171" s="9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>
      <c r="A172" s="9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>
      <c r="A173" s="9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>
      <c r="A174" s="9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>
      <c r="A175" s="9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>
      <c r="A176" s="9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>
      <c r="A177" s="9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232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 hidden="1" outlineLevel="1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 hidden="1" outlineLevel="1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 hidden="1" outlineLevel="1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 hidden="1" outlineLevel="1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 hidden="1" outlineLevel="1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 hidden="1" outlineLevel="1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 hidden="1" outlineLevel="1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 hidden="1" outlineLevel="1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 hidden="1" outlineLevel="1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 hidden="1" outlineLevel="1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 hidden="1" outlineLevel="1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 hidden="1" outlineLevel="1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 hidden="1" outlineLevel="1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  <row r="153" spans="1:19" hidden="1" outlineLevel="1">
      <c r="A153" s="9">
        <v>44866</v>
      </c>
      <c r="B153" s="130">
        <v>8537.9265910499998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5422.0652390400001</v>
      </c>
      <c r="J153" s="130">
        <v>7.5134062100000003</v>
      </c>
      <c r="K153" s="130">
        <v>5414.5518328300004</v>
      </c>
      <c r="L153" s="130">
        <v>3115.8613520099998</v>
      </c>
      <c r="M153" s="130">
        <v>3106.9084853200002</v>
      </c>
      <c r="N153" s="130">
        <v>8.9528666900000005</v>
      </c>
      <c r="O153" s="130">
        <v>0</v>
      </c>
      <c r="P153" s="130">
        <v>8.2615960000000002E-2</v>
      </c>
      <c r="Q153" s="130"/>
      <c r="R153" s="130"/>
      <c r="S153" s="130"/>
    </row>
    <row r="154" spans="1:19" hidden="1" outlineLevel="1">
      <c r="A154" s="9">
        <v>44896</v>
      </c>
      <c r="B154" s="130">
        <v>8016.8830297200002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5170.7749978299998</v>
      </c>
      <c r="J154" s="130">
        <v>6.8218602600000002</v>
      </c>
      <c r="K154" s="130">
        <v>5163.9531375699999</v>
      </c>
      <c r="L154" s="130">
        <v>2846.1080318899999</v>
      </c>
      <c r="M154" s="130">
        <v>2837.4284220300001</v>
      </c>
      <c r="N154" s="130">
        <v>8.6796098599999993</v>
      </c>
      <c r="O154" s="130">
        <v>0</v>
      </c>
      <c r="P154" s="130">
        <v>3.9350360000000001E-2</v>
      </c>
      <c r="Q154" s="130"/>
      <c r="R154" s="130"/>
      <c r="S154" s="130"/>
    </row>
    <row r="155" spans="1:19" hidden="1" outlineLevel="1">
      <c r="A155" s="9">
        <v>44927</v>
      </c>
      <c r="B155" s="130">
        <v>7896.04469402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5048.7220395799995</v>
      </c>
      <c r="J155" s="130">
        <v>6.7809753300000004</v>
      </c>
      <c r="K155" s="130">
        <v>5041.9410642499997</v>
      </c>
      <c r="L155" s="130">
        <v>2847.32265444</v>
      </c>
      <c r="M155" s="130">
        <v>2839.1701744299999</v>
      </c>
      <c r="N155" s="130">
        <v>8.1524800099999997</v>
      </c>
      <c r="O155" s="130">
        <v>0</v>
      </c>
      <c r="P155" s="130">
        <v>5.8358109999999998E-2</v>
      </c>
      <c r="Q155" s="130"/>
      <c r="R155" s="130"/>
      <c r="S155" s="130"/>
    </row>
    <row r="156" spans="1:19" hidden="1" outlineLevel="1">
      <c r="A156" s="9">
        <v>44958</v>
      </c>
      <c r="B156" s="130">
        <v>7859.6875475999996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5029.7977483699997</v>
      </c>
      <c r="J156" s="130">
        <v>11.25088248</v>
      </c>
      <c r="K156" s="130">
        <v>5018.5468658899999</v>
      </c>
      <c r="L156" s="130">
        <v>2829.8897992299999</v>
      </c>
      <c r="M156" s="130">
        <v>2821.9989581700002</v>
      </c>
      <c r="N156" s="130">
        <v>7.8908410599999996</v>
      </c>
      <c r="O156" s="130">
        <v>0</v>
      </c>
      <c r="P156" s="130">
        <v>5.9112249999999998E-2</v>
      </c>
      <c r="Q156" s="130"/>
      <c r="R156" s="130"/>
      <c r="S156" s="130"/>
    </row>
    <row r="157" spans="1:19" hidden="1" outlineLevel="1">
      <c r="A157" s="9">
        <v>44986</v>
      </c>
      <c r="B157" s="130">
        <v>7636.3309357600001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4782.2628734600003</v>
      </c>
      <c r="J157" s="130">
        <v>6.9216146399999996</v>
      </c>
      <c r="K157" s="130">
        <v>4775.3412588199999</v>
      </c>
      <c r="L157" s="130">
        <v>2854.0680622999998</v>
      </c>
      <c r="M157" s="130">
        <v>2846.4183299599999</v>
      </c>
      <c r="N157" s="130">
        <v>7.6497323399999999</v>
      </c>
      <c r="O157" s="130">
        <v>0</v>
      </c>
      <c r="P157" s="130">
        <v>4.4705960000000003E-2</v>
      </c>
      <c r="Q157" s="130"/>
      <c r="R157" s="130"/>
      <c r="S157" s="130"/>
    </row>
    <row r="158" spans="1:19" hidden="1" outlineLevel="1">
      <c r="A158" s="9">
        <v>45017</v>
      </c>
      <c r="B158" s="130">
        <v>7560.1785089900004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4712.4843441599996</v>
      </c>
      <c r="J158" s="130">
        <v>3.4496258800000001</v>
      </c>
      <c r="K158" s="130">
        <v>4709.0347182799997</v>
      </c>
      <c r="L158" s="130">
        <v>2847.6941648299999</v>
      </c>
      <c r="M158" s="130">
        <v>2840.2585130000002</v>
      </c>
      <c r="N158" s="130">
        <v>7.4356518300000003</v>
      </c>
      <c r="O158" s="130">
        <v>0</v>
      </c>
      <c r="P158" s="130">
        <v>5.0292049999999998E-2</v>
      </c>
      <c r="Q158" s="130"/>
      <c r="R158" s="130"/>
      <c r="S158" s="130"/>
    </row>
    <row r="159" spans="1:19" hidden="1" outlineLevel="1">
      <c r="A159" s="9">
        <v>45047</v>
      </c>
      <c r="B159" s="130">
        <v>7494.2623665900001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4610.5694534100003</v>
      </c>
      <c r="J159" s="130">
        <v>7.3335758699999998</v>
      </c>
      <c r="K159" s="130">
        <v>4603.2358775399998</v>
      </c>
      <c r="L159" s="130">
        <v>2883.6929131799998</v>
      </c>
      <c r="M159" s="130">
        <v>2876.4730794900001</v>
      </c>
      <c r="N159" s="130">
        <v>7.2198336899999997</v>
      </c>
      <c r="O159" s="130">
        <v>0</v>
      </c>
      <c r="P159" s="130">
        <v>4.9541799999999997E-2</v>
      </c>
      <c r="Q159" s="130"/>
      <c r="R159" s="130"/>
      <c r="S159" s="130"/>
    </row>
    <row r="160" spans="1:19" hidden="1" outlineLevel="1">
      <c r="A160" s="9">
        <v>45078</v>
      </c>
      <c r="B160" s="130">
        <v>7504.4862897100002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4619.0066585100003</v>
      </c>
      <c r="J160" s="130">
        <v>1.3432185400000001</v>
      </c>
      <c r="K160" s="130">
        <v>4617.6634399699997</v>
      </c>
      <c r="L160" s="130">
        <v>2885.4796311999999</v>
      </c>
      <c r="M160" s="130">
        <v>2878.4232326000001</v>
      </c>
      <c r="N160" s="130">
        <v>7.0563985999999996</v>
      </c>
      <c r="O160" s="130">
        <v>0</v>
      </c>
      <c r="P160" s="130">
        <v>4.010184E-2</v>
      </c>
      <c r="Q160" s="130"/>
      <c r="R160" s="130"/>
      <c r="S160" s="130"/>
    </row>
    <row r="161" spans="1:19" hidden="1" outlineLevel="1">
      <c r="A161" s="9">
        <v>45108</v>
      </c>
      <c r="B161" s="130">
        <v>7718.4769045700004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4785.3681369400001</v>
      </c>
      <c r="J161" s="130">
        <v>1.97595476</v>
      </c>
      <c r="K161" s="130">
        <v>4783.3921821800004</v>
      </c>
      <c r="L161" s="130">
        <v>2933.1087676299999</v>
      </c>
      <c r="M161" s="130">
        <v>2926.2305351499999</v>
      </c>
      <c r="N161" s="130">
        <v>6.8782324800000003</v>
      </c>
      <c r="O161" s="130">
        <v>0</v>
      </c>
      <c r="P161" s="130">
        <v>5.0873019999999998E-2</v>
      </c>
      <c r="Q161" s="130"/>
      <c r="R161" s="130"/>
      <c r="S161" s="130"/>
    </row>
    <row r="162" spans="1:19" hidden="1" outlineLevel="1">
      <c r="A162" s="9">
        <v>45139</v>
      </c>
      <c r="B162" s="130">
        <v>7764.5867548699998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4743.4062301699996</v>
      </c>
      <c r="J162" s="130">
        <v>0.70053438000000001</v>
      </c>
      <c r="K162" s="130">
        <v>4742.7056957900004</v>
      </c>
      <c r="L162" s="130">
        <v>3021.1805247000002</v>
      </c>
      <c r="M162" s="130">
        <v>3014.5150510200001</v>
      </c>
      <c r="N162" s="130">
        <v>6.6654736799999998</v>
      </c>
      <c r="O162" s="130">
        <v>0</v>
      </c>
      <c r="P162" s="130">
        <v>4.7082279999999997E-2</v>
      </c>
      <c r="Q162" s="130"/>
      <c r="R162" s="130"/>
      <c r="S162" s="130"/>
    </row>
    <row r="163" spans="1:19" hidden="1" outlineLevel="1">
      <c r="A163" s="9">
        <v>45170</v>
      </c>
      <c r="B163" s="130">
        <v>7730.8446032299998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4712.7392405399996</v>
      </c>
      <c r="J163" s="130">
        <v>2.0130686999999998</v>
      </c>
      <c r="K163" s="130">
        <v>4710.7261718399996</v>
      </c>
      <c r="L163" s="130">
        <v>3018.1053626900002</v>
      </c>
      <c r="M163" s="130">
        <v>3011.5685075599999</v>
      </c>
      <c r="N163" s="130">
        <v>6.5368551300000002</v>
      </c>
      <c r="O163" s="130">
        <v>0</v>
      </c>
      <c r="P163" s="130">
        <v>4.8184850000000001E-2</v>
      </c>
      <c r="Q163" s="130"/>
      <c r="R163" s="130"/>
      <c r="S163" s="130"/>
    </row>
    <row r="164" spans="1:19" hidden="1" outlineLevel="1">
      <c r="A164" s="9">
        <v>45200</v>
      </c>
      <c r="B164" s="130">
        <v>7708.3701005499997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4648.0852387100003</v>
      </c>
      <c r="J164" s="130">
        <v>3.3582044</v>
      </c>
      <c r="K164" s="130">
        <v>4644.7270343099999</v>
      </c>
      <c r="L164" s="130">
        <v>3060.2848618399998</v>
      </c>
      <c r="M164" s="130">
        <v>3053.9141656000002</v>
      </c>
      <c r="N164" s="130">
        <v>6.37069624</v>
      </c>
      <c r="O164" s="130">
        <v>0</v>
      </c>
      <c r="P164" s="130">
        <v>4.1208250000000002E-2</v>
      </c>
      <c r="Q164" s="130"/>
      <c r="R164" s="130"/>
      <c r="S164" s="130"/>
    </row>
    <row r="165" spans="1:19">
      <c r="A165" s="9">
        <v>45231</v>
      </c>
      <c r="B165" s="130">
        <v>7618.4313289800002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4491.1118911599997</v>
      </c>
      <c r="J165" s="130">
        <v>7.3749649499999999</v>
      </c>
      <c r="K165" s="130">
        <v>4483.7369262100001</v>
      </c>
      <c r="L165" s="130">
        <v>3127.3194378200001</v>
      </c>
      <c r="M165" s="130">
        <v>3121.1151791299999</v>
      </c>
      <c r="N165" s="130">
        <v>6.2042586899999996</v>
      </c>
      <c r="O165" s="130">
        <v>0</v>
      </c>
      <c r="P165" s="130">
        <v>4.8781810000000002E-2</v>
      </c>
      <c r="Q165" s="130"/>
      <c r="R165" s="130"/>
      <c r="S165" s="130"/>
    </row>
    <row r="166" spans="1:19">
      <c r="A166" s="9">
        <v>45261</v>
      </c>
      <c r="B166" s="130">
        <v>7578.9372203299999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4533.4473823199996</v>
      </c>
      <c r="J166" s="130">
        <v>10.184199489999999</v>
      </c>
      <c r="K166" s="130">
        <v>4523.26318283</v>
      </c>
      <c r="L166" s="130">
        <v>3045.4898380099999</v>
      </c>
      <c r="M166" s="130">
        <v>3039.4535812700001</v>
      </c>
      <c r="N166" s="130">
        <v>6.0362567399999998</v>
      </c>
      <c r="O166" s="130">
        <v>0</v>
      </c>
      <c r="P166" s="130">
        <v>4.8191480000000002E-2</v>
      </c>
      <c r="Q166" s="130"/>
      <c r="R166" s="130"/>
      <c r="S166" s="130"/>
    </row>
    <row r="167" spans="1:19">
      <c r="A167" s="9">
        <v>45292</v>
      </c>
      <c r="B167" s="130">
        <v>7443.1832918700002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4334.2696636299997</v>
      </c>
      <c r="J167" s="130">
        <v>12.5973489</v>
      </c>
      <c r="K167" s="130">
        <v>4321.6723147299999</v>
      </c>
      <c r="L167" s="130">
        <v>3108.91362824</v>
      </c>
      <c r="M167" s="130">
        <v>3103.0512347200001</v>
      </c>
      <c r="N167" s="130">
        <v>5.8623935200000004</v>
      </c>
      <c r="O167" s="130">
        <v>0</v>
      </c>
      <c r="P167" s="130">
        <v>4.6281830000000003E-2</v>
      </c>
      <c r="Q167" s="130"/>
      <c r="R167" s="130"/>
      <c r="S167" s="130"/>
    </row>
    <row r="168" spans="1:19">
      <c r="A168" s="9">
        <v>45323</v>
      </c>
      <c r="B168" s="130">
        <v>7379.78123839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4249.2430225400003</v>
      </c>
      <c r="J168" s="130">
        <v>12.613238170000001</v>
      </c>
      <c r="K168" s="130">
        <v>4236.6297843700004</v>
      </c>
      <c r="L168" s="130">
        <v>3130.5382158500001</v>
      </c>
      <c r="M168" s="130">
        <v>3124.84675698</v>
      </c>
      <c r="N168" s="130">
        <v>5.6914588699999999</v>
      </c>
      <c r="O168" s="130">
        <v>0</v>
      </c>
      <c r="P168" s="130">
        <v>4.6966510000000003E-2</v>
      </c>
      <c r="Q168" s="130"/>
      <c r="R168" s="130"/>
      <c r="S168" s="130"/>
    </row>
    <row r="169" spans="1:19">
      <c r="A169" s="9">
        <v>45352</v>
      </c>
      <c r="B169" s="130">
        <v>7442.7595632100001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4243.6467628199998</v>
      </c>
      <c r="J169" s="130">
        <v>12.41979268</v>
      </c>
      <c r="K169" s="130">
        <v>4231.22697014</v>
      </c>
      <c r="L169" s="130">
        <v>3199.1128003899998</v>
      </c>
      <c r="M169" s="130">
        <v>3193.57511737</v>
      </c>
      <c r="N169" s="130">
        <v>5.5376830200000002</v>
      </c>
      <c r="O169" s="130">
        <v>0</v>
      </c>
      <c r="P169" s="130">
        <v>4.0998409999999999E-2</v>
      </c>
      <c r="Q169" s="130"/>
      <c r="R169" s="130"/>
      <c r="S169" s="130"/>
    </row>
    <row r="170" spans="1:19">
      <c r="A170" s="9">
        <v>45383</v>
      </c>
      <c r="B170" s="130">
        <v>7702.8335525599996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4449.7432248300001</v>
      </c>
      <c r="J170" s="130">
        <v>6.2302594300000003</v>
      </c>
      <c r="K170" s="130">
        <v>4443.5129654000002</v>
      </c>
      <c r="L170" s="130">
        <v>3253.0903277299999</v>
      </c>
      <c r="M170" s="130">
        <v>3247.7162156600002</v>
      </c>
      <c r="N170" s="130">
        <v>5.3741120699999998</v>
      </c>
      <c r="O170" s="130">
        <v>0</v>
      </c>
      <c r="P170" s="130">
        <v>4.6582779999999997E-2</v>
      </c>
      <c r="Q170" s="130"/>
      <c r="R170" s="130"/>
      <c r="S170" s="130"/>
    </row>
    <row r="171" spans="1:19">
      <c r="A171" s="9">
        <v>45413</v>
      </c>
      <c r="B171" s="130">
        <v>7928.1446948399998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4642.07553491</v>
      </c>
      <c r="J171" s="130">
        <v>95.94661035</v>
      </c>
      <c r="K171" s="130">
        <v>4546.1289245600001</v>
      </c>
      <c r="L171" s="130">
        <v>3286.0691599299998</v>
      </c>
      <c r="M171" s="130">
        <v>3280.8732793300001</v>
      </c>
      <c r="N171" s="130">
        <v>5.1958805999999997</v>
      </c>
      <c r="O171" s="130">
        <v>0</v>
      </c>
      <c r="P171" s="130">
        <v>4.659456E-2</v>
      </c>
      <c r="Q171" s="130"/>
      <c r="R171" s="130"/>
      <c r="S171" s="130"/>
    </row>
    <row r="172" spans="1:19">
      <c r="A172" s="9">
        <v>45444</v>
      </c>
      <c r="B172" s="130">
        <v>8391.19739458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5053.6680608799998</v>
      </c>
      <c r="J172" s="130">
        <v>94.925065970000006</v>
      </c>
      <c r="K172" s="130">
        <v>4958.7429949099997</v>
      </c>
      <c r="L172" s="130">
        <v>3337.5293336999998</v>
      </c>
      <c r="M172" s="130">
        <v>3332.5236642700002</v>
      </c>
      <c r="N172" s="130">
        <v>5.0056694300000002</v>
      </c>
      <c r="O172" s="130">
        <v>0</v>
      </c>
      <c r="P172" s="130">
        <v>3.8641010000000003E-2</v>
      </c>
      <c r="Q172" s="130"/>
      <c r="R172" s="130"/>
      <c r="S172" s="130"/>
    </row>
    <row r="173" spans="1:19">
      <c r="A173" s="9">
        <v>45474</v>
      </c>
      <c r="B173" s="130">
        <v>8842.6272758199993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5428.1973002599998</v>
      </c>
      <c r="J173" s="130">
        <v>92.888351270000001</v>
      </c>
      <c r="K173" s="130">
        <v>5335.3089489900003</v>
      </c>
      <c r="L173" s="130">
        <v>3414.42997556</v>
      </c>
      <c r="M173" s="130">
        <v>3409.5771770800002</v>
      </c>
      <c r="N173" s="130">
        <v>4.8527984799999997</v>
      </c>
      <c r="O173" s="130">
        <v>0</v>
      </c>
      <c r="P173" s="130">
        <v>3.8164589999999998E-2</v>
      </c>
      <c r="Q173" s="130"/>
      <c r="R173" s="130"/>
      <c r="S173" s="130"/>
    </row>
    <row r="174" spans="1:19">
      <c r="A174" s="9">
        <v>45505</v>
      </c>
      <c r="B174" s="130">
        <v>8640.6734816699991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5144.8533740499997</v>
      </c>
      <c r="J174" s="130">
        <v>88.873936790000002</v>
      </c>
      <c r="K174" s="130">
        <v>5055.9794372599999</v>
      </c>
      <c r="L174" s="130">
        <v>3495.8201076199998</v>
      </c>
      <c r="M174" s="130">
        <v>3491.1490539699998</v>
      </c>
      <c r="N174" s="130">
        <v>4.6710536500000002</v>
      </c>
      <c r="O174" s="130">
        <v>0</v>
      </c>
      <c r="P174" s="130">
        <v>3.4622149999999997E-2</v>
      </c>
      <c r="Q174" s="130"/>
      <c r="R174" s="130"/>
      <c r="S174" s="130"/>
    </row>
    <row r="175" spans="1:19">
      <c r="A175" s="9">
        <v>45536</v>
      </c>
      <c r="B175" s="130">
        <v>8903.3726030800008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5390.1456139100001</v>
      </c>
      <c r="J175" s="130">
        <v>86.996153699999994</v>
      </c>
      <c r="K175" s="130">
        <v>5303.1494602100001</v>
      </c>
      <c r="L175" s="130">
        <v>3513.2269891699998</v>
      </c>
      <c r="M175" s="130">
        <v>3508.7302066000002</v>
      </c>
      <c r="N175" s="130">
        <v>4.4967825699999997</v>
      </c>
      <c r="O175" s="130">
        <v>0</v>
      </c>
      <c r="P175" s="130">
        <v>5.8924810000000001E-2</v>
      </c>
      <c r="Q175" s="130"/>
      <c r="R175" s="130"/>
      <c r="S175" s="130"/>
    </row>
    <row r="176" spans="1:19">
      <c r="A176" s="9">
        <v>45566</v>
      </c>
      <c r="B176" s="130">
        <v>9053.2470487600003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5558.1590926700001</v>
      </c>
      <c r="J176" s="130">
        <v>82.632676090000004</v>
      </c>
      <c r="K176" s="130">
        <v>5475.5264165799999</v>
      </c>
      <c r="L176" s="130">
        <v>3495.0879560899998</v>
      </c>
      <c r="M176" s="130">
        <v>3490.7732929499998</v>
      </c>
      <c r="N176" s="130">
        <v>4.3146631400000004</v>
      </c>
      <c r="O176" s="130">
        <v>0</v>
      </c>
      <c r="P176" s="130">
        <v>3.296905E-2</v>
      </c>
      <c r="Q176" s="130"/>
      <c r="R176" s="130"/>
      <c r="S176" s="130"/>
    </row>
    <row r="177" spans="1:19">
      <c r="A177" s="9">
        <v>45597</v>
      </c>
      <c r="B177" s="130">
        <v>9462.5497175799992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5949.7195713800002</v>
      </c>
      <c r="J177" s="130">
        <v>84.138054190000005</v>
      </c>
      <c r="K177" s="130">
        <v>5865.5815171900003</v>
      </c>
      <c r="L177" s="130">
        <v>3512.8301461999999</v>
      </c>
      <c r="M177" s="130">
        <v>3508.6622707800002</v>
      </c>
      <c r="N177" s="130">
        <v>4.1678754199999997</v>
      </c>
      <c r="O177" s="130">
        <v>0</v>
      </c>
      <c r="P177" s="130">
        <v>3.3428869999999999E-2</v>
      </c>
      <c r="Q177" s="130"/>
      <c r="R177" s="130"/>
      <c r="S177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232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5422.0652390400001</v>
      </c>
      <c r="C153" s="35">
        <f t="shared" ref="C153" si="259">G153+K153</f>
        <v>3033.4788249499998</v>
      </c>
      <c r="D153" s="35">
        <f t="shared" ref="D153" si="260">H153+L153</f>
        <v>2191.4099949800002</v>
      </c>
      <c r="E153" s="35">
        <f t="shared" ref="E153" si="261">I153+M153</f>
        <v>197.17641910999998</v>
      </c>
      <c r="F153" s="35">
        <v>3878.5331256300001</v>
      </c>
      <c r="G153" s="35">
        <v>1884.7182417399999</v>
      </c>
      <c r="H153" s="35">
        <v>1907.0081615399999</v>
      </c>
      <c r="I153" s="35">
        <v>86.806722350000001</v>
      </c>
      <c r="J153" s="35">
        <v>1543.53211341</v>
      </c>
      <c r="K153" s="35">
        <v>1148.76058321</v>
      </c>
      <c r="L153" s="35">
        <v>284.40183344000002</v>
      </c>
      <c r="M153" s="35">
        <v>110.36969676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5170.7749978299998</v>
      </c>
      <c r="C154" s="35">
        <f t="shared" ref="C154" si="262">G154+K154</f>
        <v>2818.3131802899998</v>
      </c>
      <c r="D154" s="35">
        <f t="shared" ref="D154" si="263">H154+L154</f>
        <v>2155.7714346600001</v>
      </c>
      <c r="E154" s="35">
        <f t="shared" ref="E154" si="264">I154+M154</f>
        <v>196.69038288000002</v>
      </c>
      <c r="F154" s="35">
        <v>3635.3878204500002</v>
      </c>
      <c r="G154" s="35">
        <v>1666.1927023400001</v>
      </c>
      <c r="H154" s="35">
        <v>1885.86049241</v>
      </c>
      <c r="I154" s="35">
        <v>83.334625700000004</v>
      </c>
      <c r="J154" s="35">
        <v>1535.3871773799999</v>
      </c>
      <c r="K154" s="35">
        <v>1152.1204779499999</v>
      </c>
      <c r="L154" s="35">
        <v>269.91094225000001</v>
      </c>
      <c r="M154" s="35">
        <v>113.35575718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5048.7220395799995</v>
      </c>
      <c r="C155" s="35">
        <f t="shared" ref="C155" si="265">G155+K155</f>
        <v>2728.1547784599998</v>
      </c>
      <c r="D155" s="35">
        <f t="shared" ref="D155" si="266">H155+L155</f>
        <v>2122.8850006900002</v>
      </c>
      <c r="E155" s="35">
        <f t="shared" ref="E155" si="267">I155+M155</f>
        <v>197.68226042999999</v>
      </c>
      <c r="F155" s="35">
        <v>3517.74026792</v>
      </c>
      <c r="G155" s="35">
        <v>1583.84001633</v>
      </c>
      <c r="H155" s="35">
        <v>1852.2663253000001</v>
      </c>
      <c r="I155" s="35">
        <v>81.633926290000005</v>
      </c>
      <c r="J155" s="35">
        <v>1530.98177166</v>
      </c>
      <c r="K155" s="35">
        <v>1144.31476213</v>
      </c>
      <c r="L155" s="35">
        <v>270.61867539000002</v>
      </c>
      <c r="M155" s="35">
        <v>116.04833413999999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5029.7977483699997</v>
      </c>
      <c r="C156" s="35">
        <f t="shared" ref="C156" si="268">G156+K156</f>
        <v>2629.5511669699999</v>
      </c>
      <c r="D156" s="35">
        <f t="shared" ref="D156" si="269">H156+L156</f>
        <v>2210.43704497</v>
      </c>
      <c r="E156" s="35">
        <f t="shared" ref="E156" si="270">I156+M156</f>
        <v>189.80953642999998</v>
      </c>
      <c r="F156" s="35">
        <v>3509.72982237</v>
      </c>
      <c r="G156" s="35">
        <v>1608.5558269799999</v>
      </c>
      <c r="H156" s="35">
        <v>1823.6887808700001</v>
      </c>
      <c r="I156" s="35">
        <v>77.48521452</v>
      </c>
      <c r="J156" s="35">
        <v>1520.0679259999999</v>
      </c>
      <c r="K156" s="35">
        <v>1020.99533999</v>
      </c>
      <c r="L156" s="35">
        <v>386.74826409999997</v>
      </c>
      <c r="M156" s="35">
        <v>112.32432190999999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4782.2628734600003</v>
      </c>
      <c r="C157" s="35">
        <f t="shared" ref="C157" si="271">G157+K157</f>
        <v>2356.69811003</v>
      </c>
      <c r="D157" s="35">
        <f t="shared" ref="D157" si="272">H157+L157</f>
        <v>2237.8279333199998</v>
      </c>
      <c r="E157" s="35">
        <f t="shared" ref="E157" si="273">I157+M157</f>
        <v>187.73683011</v>
      </c>
      <c r="F157" s="35">
        <v>3309.0439960399999</v>
      </c>
      <c r="G157" s="35">
        <v>1339.1554615499999</v>
      </c>
      <c r="H157" s="35">
        <v>1897.92357997</v>
      </c>
      <c r="I157" s="35">
        <v>71.964954520000006</v>
      </c>
      <c r="J157" s="35">
        <v>1473.2188774199999</v>
      </c>
      <c r="K157" s="35">
        <v>1017.54264848</v>
      </c>
      <c r="L157" s="35">
        <v>339.90435335000001</v>
      </c>
      <c r="M157" s="35">
        <v>115.77187558999999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4712.4843441599996</v>
      </c>
      <c r="C158" s="35">
        <f t="shared" ref="C158" si="274">G158+K158</f>
        <v>2220.2455986499999</v>
      </c>
      <c r="D158" s="35">
        <f t="shared" ref="D158" si="275">H158+L158</f>
        <v>2302.9239899300001</v>
      </c>
      <c r="E158" s="35">
        <f t="shared" ref="E158" si="276">I158+M158</f>
        <v>189.31475558</v>
      </c>
      <c r="F158" s="35">
        <v>3240.9974607300001</v>
      </c>
      <c r="G158" s="35">
        <v>1205.84338351</v>
      </c>
      <c r="H158" s="35">
        <v>1963.8126965700001</v>
      </c>
      <c r="I158" s="35">
        <v>71.341380650000005</v>
      </c>
      <c r="J158" s="35">
        <v>1471.48688343</v>
      </c>
      <c r="K158" s="35">
        <v>1014.40221514</v>
      </c>
      <c r="L158" s="35">
        <v>339.11129335999999</v>
      </c>
      <c r="M158" s="35">
        <v>117.97337493000001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4610.5694534100003</v>
      </c>
      <c r="C159" s="35">
        <f t="shared" ref="C159" si="277">G159+K159</f>
        <v>2151.3396048100003</v>
      </c>
      <c r="D159" s="35">
        <f t="shared" ref="D159" si="278">H159+L159</f>
        <v>2274.4577077200001</v>
      </c>
      <c r="E159" s="35">
        <f t="shared" ref="E159" si="279">I159+M159</f>
        <v>184.77214087999999</v>
      </c>
      <c r="F159" s="35">
        <v>3178.2579005600001</v>
      </c>
      <c r="G159" s="35">
        <v>1139.8717249700001</v>
      </c>
      <c r="H159" s="35">
        <v>1968.4704262400001</v>
      </c>
      <c r="I159" s="35">
        <v>69.915749349999999</v>
      </c>
      <c r="J159" s="35">
        <v>1432.31155285</v>
      </c>
      <c r="K159" s="35">
        <v>1011.46787984</v>
      </c>
      <c r="L159" s="35">
        <v>305.98728147999998</v>
      </c>
      <c r="M159" s="35">
        <v>114.85639153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4619.0066585100003</v>
      </c>
      <c r="C160" s="35">
        <f t="shared" ref="C160" si="280">G160+K160</f>
        <v>2169.4107681599999</v>
      </c>
      <c r="D160" s="35">
        <f t="shared" ref="D160" si="281">H160+L160</f>
        <v>2263.30629714</v>
      </c>
      <c r="E160" s="35">
        <f t="shared" ref="E160" si="282">I160+M160</f>
        <v>186.28959320999999</v>
      </c>
      <c r="F160" s="35">
        <v>3187.36612259</v>
      </c>
      <c r="G160" s="35">
        <v>1160.1840895600001</v>
      </c>
      <c r="H160" s="35">
        <v>1957.6007602300001</v>
      </c>
      <c r="I160" s="35">
        <v>69.581272799999994</v>
      </c>
      <c r="J160" s="35">
        <v>1431.64053592</v>
      </c>
      <c r="K160" s="35">
        <v>1009.2266786</v>
      </c>
      <c r="L160" s="35">
        <v>305.70553690999998</v>
      </c>
      <c r="M160" s="35">
        <v>116.70832041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4785.3681369400001</v>
      </c>
      <c r="C161" s="35">
        <f t="shared" ref="C161" si="283">G161+K161</f>
        <v>2326.4144479900001</v>
      </c>
      <c r="D161" s="35">
        <f t="shared" ref="D161" si="284">H161+L161</f>
        <v>2272.8409275700001</v>
      </c>
      <c r="E161" s="35">
        <f t="shared" ref="E161" si="285">I161+M161</f>
        <v>186.11276137999999</v>
      </c>
      <c r="F161" s="35">
        <v>3354.4356659199998</v>
      </c>
      <c r="G161" s="35">
        <v>1317.9467795600001</v>
      </c>
      <c r="H161" s="35">
        <v>1968.0906554600001</v>
      </c>
      <c r="I161" s="35">
        <v>68.398230900000001</v>
      </c>
      <c r="J161" s="35">
        <v>1430.9324710200001</v>
      </c>
      <c r="K161" s="35">
        <v>1008.46766843</v>
      </c>
      <c r="L161" s="35">
        <v>304.75027211000003</v>
      </c>
      <c r="M161" s="35">
        <v>117.71453047999999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4743.4062301699996</v>
      </c>
      <c r="C162" s="35">
        <f t="shared" ref="C162" si="286">G162+K162</f>
        <v>2284.97154361</v>
      </c>
      <c r="D162" s="35">
        <f t="shared" ref="D162" si="287">H162+L162</f>
        <v>2274.9015186199999</v>
      </c>
      <c r="E162" s="35">
        <f t="shared" ref="E162" si="288">I162+M162</f>
        <v>183.53316794</v>
      </c>
      <c r="F162" s="35">
        <v>3333.02923581</v>
      </c>
      <c r="G162" s="35">
        <v>1277.3185441200001</v>
      </c>
      <c r="H162" s="35">
        <v>1988.5231066599999</v>
      </c>
      <c r="I162" s="35">
        <v>67.187585029999994</v>
      </c>
      <c r="J162" s="35">
        <v>1410.37699436</v>
      </c>
      <c r="K162" s="35">
        <v>1007.65299949</v>
      </c>
      <c r="L162" s="35">
        <v>286.37841195999999</v>
      </c>
      <c r="M162" s="35">
        <v>116.34558291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4712.7392405399996</v>
      </c>
      <c r="C163" s="35">
        <f t="shared" ref="C163" si="289">G163+K163</f>
        <v>2176.9620012599999</v>
      </c>
      <c r="D163" s="35">
        <f t="shared" ref="D163" si="290">H163+L163</f>
        <v>2353.1948996300002</v>
      </c>
      <c r="E163" s="35">
        <f t="shared" ref="E163" si="291">I163+M163</f>
        <v>182.58233964999999</v>
      </c>
      <c r="F163" s="35">
        <v>3351.27162236</v>
      </c>
      <c r="G163" s="35">
        <v>1176.88036005</v>
      </c>
      <c r="H163" s="35">
        <v>2109.1899495900002</v>
      </c>
      <c r="I163" s="35">
        <v>65.201312720000004</v>
      </c>
      <c r="J163" s="35">
        <v>1361.46761818</v>
      </c>
      <c r="K163" s="35">
        <v>1000.08164121</v>
      </c>
      <c r="L163" s="35">
        <v>244.00495004000001</v>
      </c>
      <c r="M163" s="35">
        <v>117.38102693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4648.0852387100003</v>
      </c>
      <c r="C164" s="35">
        <f t="shared" ref="C164" si="292">G164+K164</f>
        <v>2125.23472111</v>
      </c>
      <c r="D164" s="35">
        <f t="shared" ref="D164" si="293">H164+L164</f>
        <v>2346.8776860600001</v>
      </c>
      <c r="E164" s="35">
        <f t="shared" ref="E164" si="294">I164+M164</f>
        <v>175.97283154000002</v>
      </c>
      <c r="F164" s="35">
        <v>3304.57171625</v>
      </c>
      <c r="G164" s="35">
        <v>1136.31989924</v>
      </c>
      <c r="H164" s="35">
        <v>2104.7246076500001</v>
      </c>
      <c r="I164" s="35">
        <v>63.527209360000001</v>
      </c>
      <c r="J164" s="35">
        <v>1343.5135224600001</v>
      </c>
      <c r="K164" s="35">
        <v>988.91482186999997</v>
      </c>
      <c r="L164" s="35">
        <v>242.15307841000001</v>
      </c>
      <c r="M164" s="35">
        <v>112.44562218</v>
      </c>
      <c r="N164" s="35"/>
      <c r="O164" s="35"/>
      <c r="P164" s="35"/>
      <c r="Q164" s="35"/>
    </row>
    <row r="165" spans="1:17" collapsed="1">
      <c r="A165" s="9">
        <v>45231</v>
      </c>
      <c r="B165" s="35">
        <v>4491.1118911599997</v>
      </c>
      <c r="C165" s="35">
        <f t="shared" ref="C165" si="295">G165+K165</f>
        <v>2024.2196567400001</v>
      </c>
      <c r="D165" s="35">
        <f t="shared" ref="D165" si="296">H165+L165</f>
        <v>2288.2934487399998</v>
      </c>
      <c r="E165" s="35">
        <f t="shared" ref="E165" si="297">I165+M165</f>
        <v>178.59878567999999</v>
      </c>
      <c r="F165" s="35">
        <v>3131.9785429200001</v>
      </c>
      <c r="G165" s="35">
        <v>1018.2476068</v>
      </c>
      <c r="H165" s="35">
        <v>2051.5117814</v>
      </c>
      <c r="I165" s="35">
        <v>62.219154719999999</v>
      </c>
      <c r="J165" s="35">
        <v>1359.13334824</v>
      </c>
      <c r="K165" s="35">
        <v>1005.97204994</v>
      </c>
      <c r="L165" s="35">
        <v>236.78166734000001</v>
      </c>
      <c r="M165" s="35">
        <v>116.37963096</v>
      </c>
      <c r="N165" s="35"/>
      <c r="O165" s="35"/>
      <c r="P165" s="35"/>
      <c r="Q165" s="35"/>
    </row>
    <row r="166" spans="1:17">
      <c r="A166" s="9">
        <v>45261</v>
      </c>
      <c r="B166" s="35">
        <v>4533.4473823199996</v>
      </c>
      <c r="C166" s="35">
        <f t="shared" ref="C166" si="298">G166+K166</f>
        <v>2134.6219717000004</v>
      </c>
      <c r="D166" s="35">
        <f t="shared" ref="D166" si="299">H166+L166</f>
        <v>2216.0160032700001</v>
      </c>
      <c r="E166" s="35">
        <f t="shared" ref="E166" si="300">I166+M166</f>
        <v>182.80940735000001</v>
      </c>
      <c r="F166" s="35">
        <v>3108.5393751500001</v>
      </c>
      <c r="G166" s="35">
        <v>1086.47054731</v>
      </c>
      <c r="H166" s="35">
        <v>1962.1160807599999</v>
      </c>
      <c r="I166" s="35">
        <v>59.952747080000002</v>
      </c>
      <c r="J166" s="35">
        <v>1424.90800717</v>
      </c>
      <c r="K166" s="35">
        <v>1048.1514243900001</v>
      </c>
      <c r="L166" s="35">
        <v>253.89992251000001</v>
      </c>
      <c r="M166" s="35">
        <v>122.85666027000001</v>
      </c>
      <c r="N166" s="35"/>
      <c r="O166" s="35"/>
      <c r="P166" s="35"/>
      <c r="Q166" s="35"/>
    </row>
    <row r="167" spans="1:17">
      <c r="A167" s="9">
        <v>45292</v>
      </c>
      <c r="B167" s="35">
        <v>4334.2696636299997</v>
      </c>
      <c r="C167" s="35">
        <f t="shared" ref="C167" si="301">G167+K167</f>
        <v>1973.19008072</v>
      </c>
      <c r="D167" s="35">
        <f t="shared" ref="D167" si="302">H167+L167</f>
        <v>2184.11204137</v>
      </c>
      <c r="E167" s="35">
        <f t="shared" ref="E167" si="303">I167+M167</f>
        <v>176.96754154000001</v>
      </c>
      <c r="F167" s="35">
        <v>2939.77732552</v>
      </c>
      <c r="G167" s="35">
        <v>931.17973087999997</v>
      </c>
      <c r="H167" s="35">
        <v>1950.0321278500001</v>
      </c>
      <c r="I167" s="35">
        <v>58.565466790000002</v>
      </c>
      <c r="J167" s="35">
        <v>1394.49233811</v>
      </c>
      <c r="K167" s="35">
        <v>1042.0103498399999</v>
      </c>
      <c r="L167" s="35">
        <v>234.07991351999999</v>
      </c>
      <c r="M167" s="35">
        <v>118.40207475</v>
      </c>
      <c r="N167" s="35"/>
      <c r="O167" s="35"/>
      <c r="P167" s="35"/>
      <c r="Q167" s="35"/>
    </row>
    <row r="168" spans="1:17">
      <c r="A168" s="9">
        <v>45323</v>
      </c>
      <c r="B168" s="35">
        <v>4249.2430225400003</v>
      </c>
      <c r="C168" s="35">
        <f t="shared" ref="C168" si="304">G168+K168</f>
        <v>1947.3004355100002</v>
      </c>
      <c r="D168" s="35">
        <f t="shared" ref="D168" si="305">H168+L168</f>
        <v>2128.3553031400002</v>
      </c>
      <c r="E168" s="35">
        <f t="shared" ref="E168" si="306">I168+M168</f>
        <v>173.58728389000001</v>
      </c>
      <c r="F168" s="35">
        <v>2902.7481475899999</v>
      </c>
      <c r="G168" s="35">
        <v>913.27846852000005</v>
      </c>
      <c r="H168" s="35">
        <v>1932.9792693100001</v>
      </c>
      <c r="I168" s="35">
        <v>56.490409759999999</v>
      </c>
      <c r="J168" s="35">
        <v>1346.4948749499999</v>
      </c>
      <c r="K168" s="35">
        <v>1034.02196699</v>
      </c>
      <c r="L168" s="35">
        <v>195.37603383000001</v>
      </c>
      <c r="M168" s="35">
        <v>117.09687413</v>
      </c>
      <c r="N168" s="35"/>
      <c r="O168" s="35"/>
      <c r="P168" s="35"/>
      <c r="Q168" s="35"/>
    </row>
    <row r="169" spans="1:17">
      <c r="A169" s="9">
        <v>45352</v>
      </c>
      <c r="B169" s="35">
        <v>4243.6467628199998</v>
      </c>
      <c r="C169" s="35">
        <f t="shared" ref="C169" si="307">G169+K169</f>
        <v>1873.5131424399999</v>
      </c>
      <c r="D169" s="35">
        <f t="shared" ref="D169" si="308">H169+L169</f>
        <v>2195.75229287</v>
      </c>
      <c r="E169" s="35">
        <f t="shared" ref="E169" si="309">I169+M169</f>
        <v>174.38132751000001</v>
      </c>
      <c r="F169" s="35">
        <v>2862.2762242200001</v>
      </c>
      <c r="G169" s="35">
        <v>809.60384756999997</v>
      </c>
      <c r="H169" s="35">
        <v>1997.8945263799999</v>
      </c>
      <c r="I169" s="35">
        <v>54.777850270000002</v>
      </c>
      <c r="J169" s="35">
        <v>1381.3705385999999</v>
      </c>
      <c r="K169" s="35">
        <v>1063.9092948699999</v>
      </c>
      <c r="L169" s="35">
        <v>197.85776648999999</v>
      </c>
      <c r="M169" s="35">
        <v>119.60347724</v>
      </c>
      <c r="N169" s="35"/>
      <c r="O169" s="35"/>
      <c r="P169" s="35"/>
      <c r="Q169" s="35"/>
    </row>
    <row r="170" spans="1:17">
      <c r="A170" s="9">
        <v>45383</v>
      </c>
      <c r="B170" s="35">
        <v>4449.7432248300001</v>
      </c>
      <c r="C170" s="35">
        <f t="shared" ref="C170" si="310">G170+K170</f>
        <v>2029.4116358299998</v>
      </c>
      <c r="D170" s="35">
        <f t="shared" ref="D170" si="311">H170+L170</f>
        <v>2246.1965123599998</v>
      </c>
      <c r="E170" s="35">
        <f t="shared" ref="E170" si="312">I170+M170</f>
        <v>174.13507663999999</v>
      </c>
      <c r="F170" s="35">
        <v>3055.79995732</v>
      </c>
      <c r="G170" s="35">
        <v>955.19881943999997</v>
      </c>
      <c r="H170" s="35">
        <v>2046.92404229</v>
      </c>
      <c r="I170" s="35">
        <v>53.67709559</v>
      </c>
      <c r="J170" s="35">
        <v>1393.9432675099999</v>
      </c>
      <c r="K170" s="35">
        <v>1074.2128163899999</v>
      </c>
      <c r="L170" s="35">
        <v>199.27247007</v>
      </c>
      <c r="M170" s="35">
        <v>120.45798105</v>
      </c>
      <c r="N170" s="35"/>
      <c r="O170" s="35"/>
      <c r="P170" s="35"/>
      <c r="Q170" s="35"/>
    </row>
    <row r="171" spans="1:17">
      <c r="A171" s="9">
        <v>45413</v>
      </c>
      <c r="B171" s="35">
        <v>4642.07553491</v>
      </c>
      <c r="C171" s="35">
        <f t="shared" ref="C171" si="313">G171+K171</f>
        <v>2162.8492193000002</v>
      </c>
      <c r="D171" s="35">
        <f t="shared" ref="D171" si="314">H171+L171</f>
        <v>2301.9198974800001</v>
      </c>
      <c r="E171" s="35">
        <f t="shared" ref="E171" si="315">I171+M171</f>
        <v>177.30641813</v>
      </c>
      <c r="F171" s="35">
        <v>3215.9227899000002</v>
      </c>
      <c r="G171" s="35">
        <v>1064.7822529800001</v>
      </c>
      <c r="H171" s="35">
        <v>2097.9892421700001</v>
      </c>
      <c r="I171" s="35">
        <v>53.151294749999998</v>
      </c>
      <c r="J171" s="35">
        <v>1426.15274501</v>
      </c>
      <c r="K171" s="35">
        <v>1098.0669663199999</v>
      </c>
      <c r="L171" s="35">
        <v>203.93065530999999</v>
      </c>
      <c r="M171" s="35">
        <v>124.15512338000001</v>
      </c>
      <c r="N171" s="35"/>
      <c r="O171" s="35"/>
      <c r="P171" s="35"/>
      <c r="Q171" s="35"/>
    </row>
    <row r="172" spans="1:17">
      <c r="A172" s="9">
        <v>45444</v>
      </c>
      <c r="B172" s="35">
        <v>5053.6680608799998</v>
      </c>
      <c r="C172" s="35">
        <f t="shared" ref="C172" si="316">G172+K172</f>
        <v>2193.0656037899998</v>
      </c>
      <c r="D172" s="35">
        <f t="shared" ref="D172" si="317">H172+L172</f>
        <v>2687.2319730600002</v>
      </c>
      <c r="E172" s="35">
        <f t="shared" ref="E172" si="318">I172+M172</f>
        <v>173.37048403</v>
      </c>
      <c r="F172" s="35">
        <v>3263.5812622600001</v>
      </c>
      <c r="G172" s="35">
        <v>1096.47959171</v>
      </c>
      <c r="H172" s="35">
        <v>2114.4489079300001</v>
      </c>
      <c r="I172" s="35">
        <v>52.652762619999997</v>
      </c>
      <c r="J172" s="35">
        <v>1790.0867986200001</v>
      </c>
      <c r="K172" s="35">
        <v>1096.58601208</v>
      </c>
      <c r="L172" s="35">
        <v>572.78306512999995</v>
      </c>
      <c r="M172" s="35">
        <v>120.71772141</v>
      </c>
      <c r="N172" s="35"/>
      <c r="O172" s="35"/>
      <c r="P172" s="35"/>
      <c r="Q172" s="35"/>
    </row>
    <row r="173" spans="1:17">
      <c r="A173" s="9">
        <v>45474</v>
      </c>
      <c r="B173" s="35">
        <v>5428.1973002599998</v>
      </c>
      <c r="C173" s="35">
        <f t="shared" ref="C173" si="319">G173+K173</f>
        <v>2245.9785683199998</v>
      </c>
      <c r="D173" s="35">
        <f t="shared" ref="D173" si="320">H173+L173</f>
        <v>2990.4375728000005</v>
      </c>
      <c r="E173" s="35">
        <f t="shared" ref="E173" si="321">I173+M173</f>
        <v>191.78115914</v>
      </c>
      <c r="F173" s="35">
        <v>3403.0950921600001</v>
      </c>
      <c r="G173" s="35">
        <v>1146.6492993500001</v>
      </c>
      <c r="H173" s="35">
        <v>2186.2180166500002</v>
      </c>
      <c r="I173" s="35">
        <v>70.227776160000005</v>
      </c>
      <c r="J173" s="35">
        <v>2025.1022081000001</v>
      </c>
      <c r="K173" s="35">
        <v>1099.3292689699999</v>
      </c>
      <c r="L173" s="35">
        <v>804.21955615000002</v>
      </c>
      <c r="M173" s="35">
        <v>121.55338297999999</v>
      </c>
      <c r="N173" s="35"/>
      <c r="O173" s="35"/>
      <c r="P173" s="35"/>
      <c r="Q173" s="35"/>
    </row>
    <row r="174" spans="1:17">
      <c r="A174" s="9">
        <v>45505</v>
      </c>
      <c r="B174" s="35">
        <v>5144.8533740499997</v>
      </c>
      <c r="C174" s="35">
        <f t="shared" ref="C174" si="322">G174+K174</f>
        <v>2381.3183613399997</v>
      </c>
      <c r="D174" s="35">
        <f t="shared" ref="D174" si="323">H174+L174</f>
        <v>2555.3947381799999</v>
      </c>
      <c r="E174" s="35">
        <f t="shared" ref="E174" si="324">I174+M174</f>
        <v>208.14027453</v>
      </c>
      <c r="F174" s="35">
        <v>3541.3470627800002</v>
      </c>
      <c r="G174" s="35">
        <v>1248.0751960699999</v>
      </c>
      <c r="H174" s="35">
        <v>2207.7272805299999</v>
      </c>
      <c r="I174" s="35">
        <v>85.544586179999996</v>
      </c>
      <c r="J174" s="35">
        <v>1603.50631127</v>
      </c>
      <c r="K174" s="35">
        <v>1133.24316527</v>
      </c>
      <c r="L174" s="35">
        <v>347.66745765000002</v>
      </c>
      <c r="M174" s="35">
        <v>122.59568835</v>
      </c>
      <c r="N174" s="35"/>
      <c r="O174" s="35"/>
      <c r="P174" s="35"/>
      <c r="Q174" s="35"/>
    </row>
    <row r="175" spans="1:17">
      <c r="A175" s="9">
        <v>45536</v>
      </c>
      <c r="B175" s="35">
        <v>5390.1456139100001</v>
      </c>
      <c r="C175" s="35">
        <f t="shared" ref="C175" si="325">G175+K175</f>
        <v>2322.2480646900003</v>
      </c>
      <c r="D175" s="35">
        <f t="shared" ref="D175" si="326">H175+L175</f>
        <v>2859.3267255999999</v>
      </c>
      <c r="E175" s="35">
        <f t="shared" ref="E175" si="327">I175+M175</f>
        <v>208.57082362</v>
      </c>
      <c r="F175" s="35">
        <v>3442.15003978</v>
      </c>
      <c r="G175" s="35">
        <v>1194.8679500000001</v>
      </c>
      <c r="H175" s="35">
        <v>2159.78769517</v>
      </c>
      <c r="I175" s="35">
        <v>87.494394610000001</v>
      </c>
      <c r="J175" s="35">
        <v>1947.99557413</v>
      </c>
      <c r="K175" s="35">
        <v>1127.38011469</v>
      </c>
      <c r="L175" s="35">
        <v>699.53903043000003</v>
      </c>
      <c r="M175" s="35">
        <v>121.07642901</v>
      </c>
      <c r="N175" s="35"/>
      <c r="O175" s="35"/>
      <c r="P175" s="35"/>
      <c r="Q175" s="35"/>
    </row>
    <row r="176" spans="1:17">
      <c r="A176" s="9">
        <v>45566</v>
      </c>
      <c r="B176" s="35">
        <v>5558.1590926700001</v>
      </c>
      <c r="C176" s="35">
        <f t="shared" ref="C176" si="328">G176+K176</f>
        <v>2111.3135565800003</v>
      </c>
      <c r="D176" s="35">
        <f t="shared" ref="D176" si="329">H176+L176</f>
        <v>3248.8089717299999</v>
      </c>
      <c r="E176" s="35">
        <f t="shared" ref="E176" si="330">I176+M176</f>
        <v>198.03656436</v>
      </c>
      <c r="F176" s="35">
        <v>3231.5926266000001</v>
      </c>
      <c r="G176" s="35">
        <v>985.51354541000001</v>
      </c>
      <c r="H176" s="35">
        <v>2160.9788634400002</v>
      </c>
      <c r="I176" s="35">
        <v>85.100217749999999</v>
      </c>
      <c r="J176" s="35">
        <v>2326.5664660699999</v>
      </c>
      <c r="K176" s="35">
        <v>1125.8000111700001</v>
      </c>
      <c r="L176" s="35">
        <v>1087.83010829</v>
      </c>
      <c r="M176" s="35">
        <v>112.93634661</v>
      </c>
      <c r="N176" s="35"/>
      <c r="O176" s="35"/>
      <c r="P176" s="35"/>
      <c r="Q176" s="35"/>
    </row>
    <row r="177" spans="1:17">
      <c r="A177" s="9">
        <v>45597</v>
      </c>
      <c r="B177" s="35">
        <v>5949.7195713800002</v>
      </c>
      <c r="C177" s="35">
        <f t="shared" ref="C177" si="331">G177+K177</f>
        <v>2856.8695367700002</v>
      </c>
      <c r="D177" s="35">
        <f t="shared" ref="D177" si="332">H177+L177</f>
        <v>2904.7277676400004</v>
      </c>
      <c r="E177" s="35">
        <f t="shared" ref="E177" si="333">I177+M177</f>
        <v>188.12226697</v>
      </c>
      <c r="F177" s="35">
        <v>3288.90378276</v>
      </c>
      <c r="G177" s="35">
        <v>891.46937780999997</v>
      </c>
      <c r="H177" s="35">
        <v>2305.2818180600002</v>
      </c>
      <c r="I177" s="35">
        <v>92.152586889999995</v>
      </c>
      <c r="J177" s="35">
        <v>2660.8157886200001</v>
      </c>
      <c r="K177" s="35">
        <v>1965.40015896</v>
      </c>
      <c r="L177" s="35">
        <v>599.44594958000005</v>
      </c>
      <c r="M177" s="35">
        <v>95.969680080000003</v>
      </c>
      <c r="N177" s="35"/>
      <c r="O177" s="35"/>
      <c r="P177" s="35"/>
      <c r="Q177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232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3106.9084853200002</v>
      </c>
      <c r="C153" s="35">
        <f t="shared" ref="C153" si="259">G153+K153</f>
        <v>1572.17288383</v>
      </c>
      <c r="D153" s="35">
        <f t="shared" ref="D153" si="260">H153+L153</f>
        <v>936.32494600999996</v>
      </c>
      <c r="E153" s="35">
        <f t="shared" ref="E153" si="261">I153+M153</f>
        <v>598.41065548000006</v>
      </c>
      <c r="F153" s="35">
        <v>2923.3180806400001</v>
      </c>
      <c r="G153" s="35">
        <v>1572.0094612400001</v>
      </c>
      <c r="H153" s="35">
        <v>936.16231775999995</v>
      </c>
      <c r="I153" s="35">
        <v>415.14630163999999</v>
      </c>
      <c r="J153" s="35">
        <v>183.59040468000001</v>
      </c>
      <c r="K153" s="35">
        <v>0.16342259000000001</v>
      </c>
      <c r="L153" s="35">
        <v>0.16262825</v>
      </c>
      <c r="M153" s="35">
        <v>183.26435384000001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2837.4284220300001</v>
      </c>
      <c r="C154" s="35">
        <f t="shared" ref="C154" si="262">G154+K154</f>
        <v>1501.04711559</v>
      </c>
      <c r="D154" s="35">
        <f t="shared" ref="D154" si="263">H154+L154</f>
        <v>881.27668489999996</v>
      </c>
      <c r="E154" s="35">
        <f t="shared" ref="E154" si="264">I154+M154</f>
        <v>455.10462153999998</v>
      </c>
      <c r="F154" s="35">
        <v>2791.0966980500002</v>
      </c>
      <c r="G154" s="35">
        <v>1500.8931968899999</v>
      </c>
      <c r="H154" s="35">
        <v>881.11387882999998</v>
      </c>
      <c r="I154" s="35">
        <v>409.08962233</v>
      </c>
      <c r="J154" s="35">
        <v>46.33172398</v>
      </c>
      <c r="K154" s="35">
        <v>0.15391869999999999</v>
      </c>
      <c r="L154" s="35">
        <v>0.16280607</v>
      </c>
      <c r="M154" s="35">
        <v>46.014999209999999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2839.1701744299999</v>
      </c>
      <c r="C155" s="35">
        <f t="shared" ref="C155" si="265">G155+K155</f>
        <v>1516.48974688</v>
      </c>
      <c r="D155" s="35">
        <f t="shared" ref="D155" si="266">H155+L155</f>
        <v>863.65791429000001</v>
      </c>
      <c r="E155" s="35">
        <f t="shared" ref="E155" si="267">I155+M155</f>
        <v>459.02251325999998</v>
      </c>
      <c r="F155" s="35">
        <v>2792.8542516000002</v>
      </c>
      <c r="G155" s="35">
        <v>1516.28140977</v>
      </c>
      <c r="H155" s="35">
        <v>863.49502221</v>
      </c>
      <c r="I155" s="35">
        <v>413.07781962000001</v>
      </c>
      <c r="J155" s="35">
        <v>46.315922829999998</v>
      </c>
      <c r="K155" s="35">
        <v>0.20833710999999999</v>
      </c>
      <c r="L155" s="35">
        <v>0.16289207999999999</v>
      </c>
      <c r="M155" s="35">
        <v>45.944693639999997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2821.9989581700002</v>
      </c>
      <c r="C156" s="35">
        <f t="shared" ref="C156" si="268">G156+K156</f>
        <v>1511.6166556100002</v>
      </c>
      <c r="D156" s="35">
        <f t="shared" ref="D156" si="269">H156+L156</f>
        <v>858.31957769999997</v>
      </c>
      <c r="E156" s="35">
        <f t="shared" ref="E156" si="270">I156+M156</f>
        <v>452.06272486</v>
      </c>
      <c r="F156" s="35">
        <v>2775.7911551100001</v>
      </c>
      <c r="G156" s="35">
        <v>1511.4647297900001</v>
      </c>
      <c r="H156" s="35">
        <v>858.15663480000001</v>
      </c>
      <c r="I156" s="35">
        <v>406.16979051999999</v>
      </c>
      <c r="J156" s="35">
        <v>46.207803060000003</v>
      </c>
      <c r="K156" s="35">
        <v>0.15192581999999999</v>
      </c>
      <c r="L156" s="35">
        <v>0.1629429</v>
      </c>
      <c r="M156" s="35">
        <v>45.892934339999996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2846.4183299599999</v>
      </c>
      <c r="C157" s="35">
        <f t="shared" ref="C157" si="271">G157+K157</f>
        <v>1556.21727214</v>
      </c>
      <c r="D157" s="35">
        <f t="shared" ref="D157" si="272">H157+L157</f>
        <v>842.21969081999998</v>
      </c>
      <c r="E157" s="35">
        <f t="shared" ref="E157" si="273">I157+M157</f>
        <v>447.98136700000003</v>
      </c>
      <c r="F157" s="35">
        <v>2800.2171627900002</v>
      </c>
      <c r="G157" s="35">
        <v>1556.0746179099999</v>
      </c>
      <c r="H157" s="35">
        <v>842.05699865999998</v>
      </c>
      <c r="I157" s="35">
        <v>402.08554622000003</v>
      </c>
      <c r="J157" s="35">
        <v>46.201167169999998</v>
      </c>
      <c r="K157" s="35">
        <v>0.14265422999999999</v>
      </c>
      <c r="L157" s="35">
        <v>0.16269216</v>
      </c>
      <c r="M157" s="35">
        <v>45.895820780000001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2840.2585130000002</v>
      </c>
      <c r="C158" s="35">
        <f t="shared" ref="C158" si="274">G158+K158</f>
        <v>1571.1730454799999</v>
      </c>
      <c r="D158" s="35">
        <f t="shared" ref="D158" si="275">H158+L158</f>
        <v>831.85751426000002</v>
      </c>
      <c r="E158" s="35">
        <f t="shared" ref="E158" si="276">I158+M158</f>
        <v>437.22795325999999</v>
      </c>
      <c r="F158" s="35">
        <v>2794.29683664</v>
      </c>
      <c r="G158" s="35">
        <v>1571.04791434</v>
      </c>
      <c r="H158" s="35">
        <v>831.69475258</v>
      </c>
      <c r="I158" s="35">
        <v>391.55416972</v>
      </c>
      <c r="J158" s="35">
        <v>45.961676359999998</v>
      </c>
      <c r="K158" s="35">
        <v>0.12513114</v>
      </c>
      <c r="L158" s="35">
        <v>0.16276167999999999</v>
      </c>
      <c r="M158" s="35">
        <v>45.673783540000002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2876.4730794900001</v>
      </c>
      <c r="C159" s="35">
        <f t="shared" ref="C159" si="277">G159+K159</f>
        <v>1617.4256216000001</v>
      </c>
      <c r="D159" s="35">
        <f t="shared" ref="D159" si="278">H159+L159</f>
        <v>825.27835206999998</v>
      </c>
      <c r="E159" s="35">
        <f t="shared" ref="E159" si="279">I159+M159</f>
        <v>433.76910581999999</v>
      </c>
      <c r="F159" s="35">
        <v>2830.5183094399999</v>
      </c>
      <c r="G159" s="35">
        <v>1617.30187043</v>
      </c>
      <c r="H159" s="35">
        <v>825.11551982000003</v>
      </c>
      <c r="I159" s="35">
        <v>388.10091919000001</v>
      </c>
      <c r="J159" s="35">
        <v>45.95477005</v>
      </c>
      <c r="K159" s="35">
        <v>0.12375116999999999</v>
      </c>
      <c r="L159" s="35">
        <v>0.16283225000000001</v>
      </c>
      <c r="M159" s="35">
        <v>45.668186630000001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2878.4232326000001</v>
      </c>
      <c r="C160" s="35">
        <f t="shared" ref="C160" si="280">G160+K160</f>
        <v>1616.1840816500001</v>
      </c>
      <c r="D160" s="35">
        <f t="shared" ref="D160" si="281">H160+L160</f>
        <v>824.01557226</v>
      </c>
      <c r="E160" s="35">
        <f t="shared" ref="E160" si="282">I160+M160</f>
        <v>438.22357869000001</v>
      </c>
      <c r="F160" s="35">
        <v>2833.7459070599998</v>
      </c>
      <c r="G160" s="35">
        <v>1616.09616813</v>
      </c>
      <c r="H160" s="35">
        <v>823.85267113999998</v>
      </c>
      <c r="I160" s="35">
        <v>393.79706779000003</v>
      </c>
      <c r="J160" s="35">
        <v>44.677325539999998</v>
      </c>
      <c r="K160" s="35">
        <v>8.7913519999999995E-2</v>
      </c>
      <c r="L160" s="35">
        <v>0.16290112000000001</v>
      </c>
      <c r="M160" s="35">
        <v>44.426510899999997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2926.2305351499999</v>
      </c>
      <c r="C161" s="35">
        <f t="shared" ref="C161" si="283">G161+K161</f>
        <v>1652.0146113599999</v>
      </c>
      <c r="D161" s="35">
        <f t="shared" ref="D161" si="284">H161+L161</f>
        <v>830.40415375999999</v>
      </c>
      <c r="E161" s="35">
        <f t="shared" ref="E161" si="285">I161+M161</f>
        <v>443.81177002999999</v>
      </c>
      <c r="F161" s="35">
        <v>2881.5867280000002</v>
      </c>
      <c r="G161" s="35">
        <v>1651.9315545899999</v>
      </c>
      <c r="H161" s="35">
        <v>830.24117010999998</v>
      </c>
      <c r="I161" s="35">
        <v>399.41400329999999</v>
      </c>
      <c r="J161" s="35">
        <v>44.643807150000001</v>
      </c>
      <c r="K161" s="35">
        <v>8.3056770000000002E-2</v>
      </c>
      <c r="L161" s="35">
        <v>0.16298365000000001</v>
      </c>
      <c r="M161" s="35">
        <v>44.397766730000001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3014.5150510200001</v>
      </c>
      <c r="C162" s="35">
        <f t="shared" ref="C162" si="286">G162+K162</f>
        <v>1718.23300163</v>
      </c>
      <c r="D162" s="35">
        <f t="shared" ref="D162" si="287">H162+L162</f>
        <v>843.81084933</v>
      </c>
      <c r="E162" s="35">
        <f t="shared" ref="E162" si="288">I162+M162</f>
        <v>452.47120006</v>
      </c>
      <c r="F162" s="35">
        <v>2969.9619074799998</v>
      </c>
      <c r="G162" s="35">
        <v>1718.1491475</v>
      </c>
      <c r="H162" s="35">
        <v>843.64756992000002</v>
      </c>
      <c r="I162" s="35">
        <v>408.16519005999999</v>
      </c>
      <c r="J162" s="35">
        <v>44.553143540000001</v>
      </c>
      <c r="K162" s="35">
        <v>8.3854129999999999E-2</v>
      </c>
      <c r="L162" s="35">
        <v>0.16327941000000001</v>
      </c>
      <c r="M162" s="35">
        <v>44.306010000000001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3011.5685075599999</v>
      </c>
      <c r="C163" s="35">
        <f t="shared" ref="C163" si="289">G163+K163</f>
        <v>1723.1631983</v>
      </c>
      <c r="D163" s="35">
        <f t="shared" ref="D163" si="290">H163+L163</f>
        <v>774.1184303</v>
      </c>
      <c r="E163" s="35">
        <f t="shared" ref="E163" si="291">I163+M163</f>
        <v>514.28687895999997</v>
      </c>
      <c r="F163" s="35">
        <v>2967.0543917</v>
      </c>
      <c r="G163" s="35">
        <v>1723.08123894</v>
      </c>
      <c r="H163" s="35">
        <v>773.95508846999996</v>
      </c>
      <c r="I163" s="35">
        <v>470.01806428999998</v>
      </c>
      <c r="J163" s="35">
        <v>44.514115859999997</v>
      </c>
      <c r="K163" s="35">
        <v>8.1959359999999995E-2</v>
      </c>
      <c r="L163" s="35">
        <v>0.16334182999999999</v>
      </c>
      <c r="M163" s="35">
        <v>44.268814669999998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3053.9141656000002</v>
      </c>
      <c r="C164" s="35">
        <f t="shared" ref="C164" si="292">G164+K164</f>
        <v>1758.5677116900001</v>
      </c>
      <c r="D164" s="35">
        <f t="shared" ref="D164" si="293">H164+L164</f>
        <v>772.85270269</v>
      </c>
      <c r="E164" s="35">
        <f t="shared" ref="E164" si="294">I164+M164</f>
        <v>522.49375122000004</v>
      </c>
      <c r="F164" s="35">
        <v>3009.7255296899998</v>
      </c>
      <c r="G164" s="35">
        <v>1758.49232813</v>
      </c>
      <c r="H164" s="35">
        <v>772.69023976000005</v>
      </c>
      <c r="I164" s="35">
        <v>478.5429618</v>
      </c>
      <c r="J164" s="35">
        <v>44.188635910000002</v>
      </c>
      <c r="K164" s="35">
        <v>7.5383560000000002E-2</v>
      </c>
      <c r="L164" s="35">
        <v>0.16246293000000001</v>
      </c>
      <c r="M164" s="35">
        <v>43.95078942</v>
      </c>
      <c r="N164" s="35"/>
      <c r="O164" s="35"/>
      <c r="P164" s="35"/>
      <c r="Q164" s="35"/>
    </row>
    <row r="165" spans="1:17" collapsed="1">
      <c r="A165" s="9">
        <v>45231</v>
      </c>
      <c r="B165" s="35">
        <v>3121.1151791299999</v>
      </c>
      <c r="C165" s="35">
        <f t="shared" ref="C165" si="295">G165+K165</f>
        <v>1807.6697215699999</v>
      </c>
      <c r="D165" s="35">
        <f t="shared" ref="D165" si="296">H165+L165</f>
        <v>783.08782000999997</v>
      </c>
      <c r="E165" s="35">
        <f t="shared" ref="E165" si="297">I165+M165</f>
        <v>530.35763755000005</v>
      </c>
      <c r="F165" s="35">
        <v>3076.9585308199999</v>
      </c>
      <c r="G165" s="35">
        <v>1807.5869130999999</v>
      </c>
      <c r="H165" s="35">
        <v>782.92540184999996</v>
      </c>
      <c r="I165" s="35">
        <v>486.44621587</v>
      </c>
      <c r="J165" s="35">
        <v>44.156648310000001</v>
      </c>
      <c r="K165" s="35">
        <v>8.2808469999999995E-2</v>
      </c>
      <c r="L165" s="35">
        <v>0.16241816000000001</v>
      </c>
      <c r="M165" s="35">
        <v>43.911421679999997</v>
      </c>
      <c r="N165" s="35"/>
      <c r="O165" s="35"/>
      <c r="P165" s="35"/>
      <c r="Q165" s="35"/>
    </row>
    <row r="166" spans="1:17">
      <c r="A166" s="9">
        <v>45261</v>
      </c>
      <c r="B166" s="35">
        <v>3039.4535812700001</v>
      </c>
      <c r="C166" s="35">
        <f t="shared" ref="C166" si="298">G166+K166</f>
        <v>1715.7653449900001</v>
      </c>
      <c r="D166" s="35">
        <f t="shared" ref="D166" si="299">H166+L166</f>
        <v>775.90366848999997</v>
      </c>
      <c r="E166" s="35">
        <f t="shared" ref="E166" si="300">I166+M166</f>
        <v>547.78456778999998</v>
      </c>
      <c r="F166" s="35">
        <v>2995.1207546599999</v>
      </c>
      <c r="G166" s="35">
        <v>1715.6911350800001</v>
      </c>
      <c r="H166" s="35">
        <v>775.73423478999996</v>
      </c>
      <c r="I166" s="35">
        <v>503.69538478999999</v>
      </c>
      <c r="J166" s="35">
        <v>44.332826609999998</v>
      </c>
      <c r="K166" s="35">
        <v>7.4209910000000004E-2</v>
      </c>
      <c r="L166" s="35">
        <v>0.16943369999999999</v>
      </c>
      <c r="M166" s="35">
        <v>44.089182999999998</v>
      </c>
      <c r="N166" s="35"/>
      <c r="O166" s="35"/>
      <c r="P166" s="35"/>
      <c r="Q166" s="35"/>
    </row>
    <row r="167" spans="1:17">
      <c r="A167" s="9">
        <v>45292</v>
      </c>
      <c r="B167" s="35">
        <v>3103.0512347200001</v>
      </c>
      <c r="C167" s="35">
        <f t="shared" ref="C167" si="301">G167+K167</f>
        <v>1785.5788254600002</v>
      </c>
      <c r="D167" s="35">
        <f t="shared" ref="D167" si="302">H167+L167</f>
        <v>760.25234157</v>
      </c>
      <c r="E167" s="35">
        <f t="shared" ref="E167" si="303">I167+M167</f>
        <v>557.22006769000006</v>
      </c>
      <c r="F167" s="35">
        <v>3059.42154329</v>
      </c>
      <c r="G167" s="35">
        <v>1785.5070767100001</v>
      </c>
      <c r="H167" s="35">
        <v>760.08339404000003</v>
      </c>
      <c r="I167" s="35">
        <v>513.83107254000004</v>
      </c>
      <c r="J167" s="35">
        <v>43.629691430000001</v>
      </c>
      <c r="K167" s="35">
        <v>7.174875E-2</v>
      </c>
      <c r="L167" s="35">
        <v>0.16894753000000001</v>
      </c>
      <c r="M167" s="35">
        <v>43.38899515</v>
      </c>
      <c r="N167" s="35"/>
      <c r="O167" s="35"/>
      <c r="P167" s="35"/>
      <c r="Q167" s="35"/>
    </row>
    <row r="168" spans="1:17">
      <c r="A168" s="9">
        <v>45323</v>
      </c>
      <c r="B168" s="35">
        <v>3124.84675698</v>
      </c>
      <c r="C168" s="35">
        <f t="shared" ref="C168" si="304">G168+K168</f>
        <v>1785.2629116600001</v>
      </c>
      <c r="D168" s="35">
        <f t="shared" ref="D168" si="305">H168+L168</f>
        <v>780.97084609000001</v>
      </c>
      <c r="E168" s="35">
        <f t="shared" ref="E168" si="306">I168+M168</f>
        <v>558.61299923000001</v>
      </c>
      <c r="F168" s="35">
        <v>3080.9630904800001</v>
      </c>
      <c r="G168" s="35">
        <v>1785.18936566</v>
      </c>
      <c r="H168" s="35">
        <v>780.80056632000003</v>
      </c>
      <c r="I168" s="35">
        <v>514.97315849999995</v>
      </c>
      <c r="J168" s="35">
        <v>43.883666499999997</v>
      </c>
      <c r="K168" s="35">
        <v>7.3546E-2</v>
      </c>
      <c r="L168" s="35">
        <v>0.17027977</v>
      </c>
      <c r="M168" s="35">
        <v>43.639840730000003</v>
      </c>
      <c r="N168" s="35"/>
      <c r="O168" s="35"/>
      <c r="P168" s="35"/>
      <c r="Q168" s="35"/>
    </row>
    <row r="169" spans="1:17">
      <c r="A169" s="9">
        <v>45352</v>
      </c>
      <c r="B169" s="35">
        <v>3193.57511737</v>
      </c>
      <c r="C169" s="35">
        <f t="shared" ref="C169" si="307">G169+K169</f>
        <v>1811.7446142700001</v>
      </c>
      <c r="D169" s="35">
        <f t="shared" ref="D169" si="308">H169+L169</f>
        <v>803.68002358000001</v>
      </c>
      <c r="E169" s="35">
        <f t="shared" ref="E169" si="309">I169+M169</f>
        <v>578.15047951999998</v>
      </c>
      <c r="F169" s="35">
        <v>3148.6073839400001</v>
      </c>
      <c r="G169" s="35">
        <v>1811.6760693700001</v>
      </c>
      <c r="H169" s="35">
        <v>803.50522453999997</v>
      </c>
      <c r="I169" s="35">
        <v>533.42609002999995</v>
      </c>
      <c r="J169" s="35">
        <v>44.967733430000003</v>
      </c>
      <c r="K169" s="35">
        <v>6.8544900000000006E-2</v>
      </c>
      <c r="L169" s="35">
        <v>0.17479903999999999</v>
      </c>
      <c r="M169" s="35">
        <v>44.72438949</v>
      </c>
      <c r="N169" s="35"/>
      <c r="O169" s="35"/>
      <c r="P169" s="35"/>
      <c r="Q169" s="35"/>
    </row>
    <row r="170" spans="1:17">
      <c r="A170" s="9">
        <v>45383</v>
      </c>
      <c r="B170" s="35">
        <v>3247.7162156600002</v>
      </c>
      <c r="C170" s="35">
        <f t="shared" ref="C170" si="310">G170+K170</f>
        <v>1848.5590807600001</v>
      </c>
      <c r="D170" s="35">
        <f t="shared" ref="D170" si="311">H170+L170</f>
        <v>808.56045109000002</v>
      </c>
      <c r="E170" s="35">
        <f t="shared" ref="E170" si="312">I170+M170</f>
        <v>590.59668380999994</v>
      </c>
      <c r="F170" s="35">
        <v>3202.29832192</v>
      </c>
      <c r="G170" s="35">
        <v>1848.4925587800001</v>
      </c>
      <c r="H170" s="35">
        <v>808.38364339999998</v>
      </c>
      <c r="I170" s="35">
        <v>545.42211973999997</v>
      </c>
      <c r="J170" s="35">
        <v>45.417893739999997</v>
      </c>
      <c r="K170" s="35">
        <v>6.6521979999999994E-2</v>
      </c>
      <c r="L170" s="35">
        <v>0.17680768999999999</v>
      </c>
      <c r="M170" s="35">
        <v>45.174564070000002</v>
      </c>
      <c r="N170" s="35"/>
      <c r="O170" s="35"/>
      <c r="P170" s="35"/>
      <c r="Q170" s="35"/>
    </row>
    <row r="171" spans="1:17">
      <c r="A171" s="9">
        <v>45413</v>
      </c>
      <c r="B171" s="35">
        <v>3280.8732793300001</v>
      </c>
      <c r="C171" s="35">
        <f t="shared" ref="C171" si="313">G171+K171</f>
        <v>1857.02243275</v>
      </c>
      <c r="D171" s="35">
        <f t="shared" ref="D171" si="314">H171+L171</f>
        <v>826.91758660000005</v>
      </c>
      <c r="E171" s="35">
        <f t="shared" ref="E171" si="315">I171+M171</f>
        <v>596.93325998</v>
      </c>
      <c r="F171" s="35">
        <v>3242.15968256</v>
      </c>
      <c r="G171" s="35">
        <v>1856.9496965400001</v>
      </c>
      <c r="H171" s="35">
        <v>826.73707148000005</v>
      </c>
      <c r="I171" s="35">
        <v>558.47291454000003</v>
      </c>
      <c r="J171" s="35">
        <v>38.713596770000002</v>
      </c>
      <c r="K171" s="35">
        <v>7.2736209999999996E-2</v>
      </c>
      <c r="L171" s="35">
        <v>0.18051512</v>
      </c>
      <c r="M171" s="35">
        <v>38.460345439999998</v>
      </c>
      <c r="N171" s="35"/>
      <c r="O171" s="35"/>
      <c r="P171" s="35"/>
      <c r="Q171" s="35"/>
    </row>
    <row r="172" spans="1:17">
      <c r="A172" s="9">
        <v>45444</v>
      </c>
      <c r="B172" s="35">
        <v>3332.5236642700002</v>
      </c>
      <c r="C172" s="35">
        <f t="shared" ref="C172" si="316">G172+K172</f>
        <v>1889.6926811199999</v>
      </c>
      <c r="D172" s="35">
        <f t="shared" ref="D172" si="317">H172+L172</f>
        <v>837.73940333999997</v>
      </c>
      <c r="E172" s="35">
        <f t="shared" ref="E172" si="318">I172+M172</f>
        <v>605.09157980999998</v>
      </c>
      <c r="F172" s="35">
        <v>3295.10854892</v>
      </c>
      <c r="G172" s="35">
        <v>1889.6243478599999</v>
      </c>
      <c r="H172" s="35">
        <v>837.55872254999997</v>
      </c>
      <c r="I172" s="35">
        <v>567.92547850999995</v>
      </c>
      <c r="J172" s="35">
        <v>37.415115350000001</v>
      </c>
      <c r="K172" s="35">
        <v>6.8333260000000007E-2</v>
      </c>
      <c r="L172" s="35">
        <v>0.18068079000000001</v>
      </c>
      <c r="M172" s="35">
        <v>37.166101300000001</v>
      </c>
      <c r="N172" s="35"/>
      <c r="O172" s="35"/>
      <c r="P172" s="35"/>
      <c r="Q172" s="35"/>
    </row>
    <row r="173" spans="1:17">
      <c r="A173" s="9">
        <v>45474</v>
      </c>
      <c r="B173" s="35">
        <v>3409.5771770800002</v>
      </c>
      <c r="C173" s="35">
        <f t="shared" ref="C173" si="319">G173+K173</f>
        <v>1964.5685771799999</v>
      </c>
      <c r="D173" s="35">
        <f t="shared" ref="D173" si="320">H173+L173</f>
        <v>836.14120160000004</v>
      </c>
      <c r="E173" s="35">
        <f t="shared" ref="E173" si="321">I173+M173</f>
        <v>608.86739829999999</v>
      </c>
      <c r="F173" s="35">
        <v>3371.7955984199998</v>
      </c>
      <c r="G173" s="35">
        <v>1964.4972544899999</v>
      </c>
      <c r="H173" s="35">
        <v>835.95832820999999</v>
      </c>
      <c r="I173" s="35">
        <v>571.34001572</v>
      </c>
      <c r="J173" s="35">
        <v>37.781578660000001</v>
      </c>
      <c r="K173" s="35">
        <v>7.1322689999999994E-2</v>
      </c>
      <c r="L173" s="35">
        <v>0.18287339</v>
      </c>
      <c r="M173" s="35">
        <v>37.527382580000001</v>
      </c>
      <c r="N173" s="35"/>
      <c r="O173" s="35"/>
      <c r="P173" s="35"/>
      <c r="Q173" s="35"/>
    </row>
    <row r="174" spans="1:17">
      <c r="A174" s="9">
        <v>45505</v>
      </c>
      <c r="B174" s="35">
        <v>3491.1490539699998</v>
      </c>
      <c r="C174" s="35">
        <f t="shared" ref="C174" si="322">G174+K174</f>
        <v>1987.4233093299999</v>
      </c>
      <c r="D174" s="35">
        <f t="shared" ref="D174" si="323">H174+L174</f>
        <v>886.12803284000006</v>
      </c>
      <c r="E174" s="35">
        <f t="shared" ref="E174" si="324">I174+M174</f>
        <v>617.59771180000007</v>
      </c>
      <c r="F174" s="35">
        <v>3453.4232647200001</v>
      </c>
      <c r="G174" s="35">
        <v>1987.39267602</v>
      </c>
      <c r="H174" s="35">
        <v>885.94443964000004</v>
      </c>
      <c r="I174" s="35">
        <v>580.08614906000003</v>
      </c>
      <c r="J174" s="35">
        <v>37.725789249999998</v>
      </c>
      <c r="K174" s="35">
        <v>3.063331E-2</v>
      </c>
      <c r="L174" s="35">
        <v>0.18359320000000001</v>
      </c>
      <c r="M174" s="35">
        <v>37.511562740000002</v>
      </c>
      <c r="N174" s="35"/>
      <c r="O174" s="35"/>
      <c r="P174" s="35"/>
      <c r="Q174" s="35"/>
    </row>
    <row r="175" spans="1:17">
      <c r="A175" s="9">
        <v>45536</v>
      </c>
      <c r="B175" s="35">
        <v>3508.7302066000002</v>
      </c>
      <c r="C175" s="35">
        <f t="shared" ref="C175" si="325">G175+K175</f>
        <v>1990.13347709</v>
      </c>
      <c r="D175" s="35">
        <f t="shared" ref="D175" si="326">H175+L175</f>
        <v>893.44879001999993</v>
      </c>
      <c r="E175" s="35">
        <f t="shared" ref="E175" si="327">I175+M175</f>
        <v>625.14793949</v>
      </c>
      <c r="F175" s="35">
        <v>3471.09328723</v>
      </c>
      <c r="G175" s="35">
        <v>1990.10045612</v>
      </c>
      <c r="H175" s="35">
        <v>893.26530192999996</v>
      </c>
      <c r="I175" s="35">
        <v>587.72752918000003</v>
      </c>
      <c r="J175" s="35">
        <v>37.636919370000001</v>
      </c>
      <c r="K175" s="35">
        <v>3.3020969999999997E-2</v>
      </c>
      <c r="L175" s="35">
        <v>0.18348808999999999</v>
      </c>
      <c r="M175" s="35">
        <v>37.420410310000001</v>
      </c>
      <c r="N175" s="35"/>
      <c r="O175" s="35"/>
      <c r="P175" s="35"/>
      <c r="Q175" s="35"/>
    </row>
    <row r="176" spans="1:17">
      <c r="A176" s="9">
        <v>45566</v>
      </c>
      <c r="B176" s="35">
        <v>3490.7732929499998</v>
      </c>
      <c r="C176" s="35">
        <f t="shared" ref="C176" si="328">G176+K176</f>
        <v>2001.6279407</v>
      </c>
      <c r="D176" s="35">
        <f t="shared" ref="D176" si="329">H176+L176</f>
        <v>885.81524795999997</v>
      </c>
      <c r="E176" s="35">
        <f t="shared" ref="E176" si="330">I176+M176</f>
        <v>603.33010429000001</v>
      </c>
      <c r="F176" s="35">
        <v>3479.42453062</v>
      </c>
      <c r="G176" s="35">
        <v>2001.5972927</v>
      </c>
      <c r="H176" s="35">
        <v>885.62288115000001</v>
      </c>
      <c r="I176" s="35">
        <v>592.20435677</v>
      </c>
      <c r="J176" s="35">
        <v>11.34876233</v>
      </c>
      <c r="K176" s="35">
        <v>3.0648000000000002E-2</v>
      </c>
      <c r="L176" s="35">
        <v>0.19236681</v>
      </c>
      <c r="M176" s="35">
        <v>11.125747519999999</v>
      </c>
      <c r="N176" s="35"/>
      <c r="O176" s="35"/>
      <c r="P176" s="35"/>
      <c r="Q176" s="35"/>
    </row>
    <row r="177" spans="1:17">
      <c r="A177" s="9">
        <v>45597</v>
      </c>
      <c r="B177" s="35">
        <v>3508.6622707800002</v>
      </c>
      <c r="C177" s="35">
        <f t="shared" ref="C177" si="331">G177+K177</f>
        <v>2003.0696389899999</v>
      </c>
      <c r="D177" s="35">
        <f t="shared" ref="D177" si="332">H177+L177</f>
        <v>900.44076110000003</v>
      </c>
      <c r="E177" s="35">
        <f t="shared" ref="E177" si="333">I177+M177</f>
        <v>605.15187069000001</v>
      </c>
      <c r="F177" s="35">
        <v>3497.3084554699999</v>
      </c>
      <c r="G177" s="35">
        <v>2003.0386447599999</v>
      </c>
      <c r="H177" s="35">
        <v>900.24689389000002</v>
      </c>
      <c r="I177" s="35">
        <v>594.02291681999998</v>
      </c>
      <c r="J177" s="35">
        <v>11.35381531</v>
      </c>
      <c r="K177" s="35">
        <v>3.0994230000000001E-2</v>
      </c>
      <c r="L177" s="35">
        <v>0.19386721000000001</v>
      </c>
      <c r="M177" s="35">
        <v>11.12895387</v>
      </c>
      <c r="N177" s="35"/>
      <c r="O177" s="35"/>
      <c r="P177" s="35"/>
      <c r="Q177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232</v>
      </c>
    </row>
    <row r="6" spans="1:702" ht="12.75" customHeight="1">
      <c r="A6" s="212" t="s">
        <v>0</v>
      </c>
      <c r="B6" s="214" t="s">
        <v>1</v>
      </c>
      <c r="C6" s="209" t="s">
        <v>51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</row>
    <row r="7" spans="1:702" s="23" customFormat="1" ht="12.75" customHeight="1">
      <c r="A7" s="212"/>
      <c r="B7" s="214"/>
      <c r="C7" s="207" t="s">
        <v>158</v>
      </c>
      <c r="D7" s="207" t="s">
        <v>159</v>
      </c>
      <c r="E7" s="207" t="s">
        <v>48</v>
      </c>
      <c r="F7" s="207" t="s">
        <v>47</v>
      </c>
      <c r="G7" s="207" t="s">
        <v>46</v>
      </c>
      <c r="H7" s="207" t="s">
        <v>45</v>
      </c>
      <c r="I7" s="207" t="s">
        <v>44</v>
      </c>
      <c r="J7" s="207" t="s">
        <v>43</v>
      </c>
      <c r="K7" s="207" t="s">
        <v>42</v>
      </c>
      <c r="L7" s="207" t="s">
        <v>65</v>
      </c>
      <c r="M7" s="207" t="s">
        <v>261</v>
      </c>
      <c r="N7" s="207" t="s">
        <v>40</v>
      </c>
      <c r="O7" s="207" t="s">
        <v>39</v>
      </c>
      <c r="P7" s="207" t="s">
        <v>53</v>
      </c>
      <c r="Q7" s="207" t="s">
        <v>38</v>
      </c>
      <c r="R7" s="207" t="s">
        <v>37</v>
      </c>
      <c r="S7" s="207" t="s">
        <v>36</v>
      </c>
      <c r="T7" s="207" t="s">
        <v>35</v>
      </c>
    </row>
    <row r="8" spans="1:702" s="23" customFormat="1" ht="12.75" customHeight="1">
      <c r="A8" s="213"/>
      <c r="B8" s="215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</row>
    <row r="9" spans="1:702" s="23" customFormat="1" ht="65.25" customHeight="1">
      <c r="A9" s="213"/>
      <c r="B9" s="215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idden="1" outlineLevel="1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idden="1" outlineLevel="1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idden="1" outlineLevel="1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idden="1" outlineLevel="1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idden="1" outlineLevel="1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idden="1" outlineLevel="1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idden="1" outlineLevel="1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idden="1" outlineLevel="1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idden="1" outlineLevel="1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idden="1" outlineLevel="1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idden="1" outlineLevel="1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idden="1" outlineLevel="1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idden="1" outlineLevel="1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idden="1" outlineLevel="1">
      <c r="A153" s="9">
        <v>44866</v>
      </c>
      <c r="B153" s="131">
        <v>5422.0652390400001</v>
      </c>
      <c r="C153" s="131">
        <v>3056.87174908</v>
      </c>
      <c r="D153" s="131">
        <v>2.4495397900000002</v>
      </c>
      <c r="E153" s="131">
        <v>1206.5107636299999</v>
      </c>
      <c r="F153" s="131">
        <v>112.35342369999999</v>
      </c>
      <c r="G153" s="131">
        <v>3.3234802600000002</v>
      </c>
      <c r="H153" s="131">
        <v>55.675756100000001</v>
      </c>
      <c r="I153" s="131">
        <v>805.56956651999997</v>
      </c>
      <c r="J153" s="131">
        <v>48.642318009999997</v>
      </c>
      <c r="K153" s="131">
        <v>0</v>
      </c>
      <c r="L153" s="131">
        <v>4.4734520900000003</v>
      </c>
      <c r="M153" s="131">
        <v>0</v>
      </c>
      <c r="N153" s="131">
        <v>100.38706057</v>
      </c>
      <c r="O153" s="131">
        <v>4.98769288</v>
      </c>
      <c r="P153" s="131">
        <v>1.80203775</v>
      </c>
      <c r="Q153" s="131">
        <v>0</v>
      </c>
      <c r="R153" s="131">
        <v>16.633296040000001</v>
      </c>
      <c r="S153" s="131">
        <v>0</v>
      </c>
      <c r="T153" s="131">
        <v>2.3851026199999996</v>
      </c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idden="1" outlineLevel="1">
      <c r="A154" s="9">
        <v>44896</v>
      </c>
      <c r="B154" s="131">
        <v>5170.7749978299998</v>
      </c>
      <c r="C154" s="131">
        <v>2814.0057837600002</v>
      </c>
      <c r="D154" s="131">
        <v>2.1560443299999998</v>
      </c>
      <c r="E154" s="131">
        <v>1239.04372558</v>
      </c>
      <c r="F154" s="131">
        <v>124.11328548</v>
      </c>
      <c r="G154" s="131">
        <v>3.1079274799999999</v>
      </c>
      <c r="H154" s="131">
        <v>27.536533469999998</v>
      </c>
      <c r="I154" s="131">
        <v>787.41717519999997</v>
      </c>
      <c r="J154" s="131">
        <v>45.274211190000003</v>
      </c>
      <c r="K154" s="131">
        <v>0</v>
      </c>
      <c r="L154" s="131">
        <v>4.6011764499999996</v>
      </c>
      <c r="M154" s="131">
        <v>0</v>
      </c>
      <c r="N154" s="131">
        <v>98.894917899999996</v>
      </c>
      <c r="O154" s="131">
        <v>4.8516442299999998</v>
      </c>
      <c r="P154" s="131">
        <v>1.7866503600000001</v>
      </c>
      <c r="Q154" s="131">
        <v>4.4169999999999999E-5</v>
      </c>
      <c r="R154" s="131">
        <v>16.182286000000001</v>
      </c>
      <c r="S154" s="131">
        <v>0</v>
      </c>
      <c r="T154" s="131">
        <v>1.80359223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idden="1" outlineLevel="1">
      <c r="A155" s="9">
        <v>44927</v>
      </c>
      <c r="B155" s="131">
        <v>5048.7220395799995</v>
      </c>
      <c r="C155" s="131">
        <v>2906.2212817999998</v>
      </c>
      <c r="D155" s="131">
        <v>1.9148528600000001</v>
      </c>
      <c r="E155" s="131">
        <v>1083.6916367700001</v>
      </c>
      <c r="F155" s="131">
        <v>137.26235735</v>
      </c>
      <c r="G155" s="131">
        <v>2.9228069799999998</v>
      </c>
      <c r="H155" s="131">
        <v>27.022825879999999</v>
      </c>
      <c r="I155" s="131">
        <v>719.65319152999996</v>
      </c>
      <c r="J155" s="131">
        <v>43.706307600000002</v>
      </c>
      <c r="K155" s="131">
        <v>0</v>
      </c>
      <c r="L155" s="131">
        <v>4.4950400100000003</v>
      </c>
      <c r="M155" s="131">
        <v>0</v>
      </c>
      <c r="N155" s="131">
        <v>98.298379030000007</v>
      </c>
      <c r="O155" s="131">
        <v>4.8273917199999996</v>
      </c>
      <c r="P155" s="131">
        <v>1.47145159</v>
      </c>
      <c r="Q155" s="131">
        <v>0</v>
      </c>
      <c r="R155" s="131">
        <v>15.93122047</v>
      </c>
      <c r="S155" s="131">
        <v>0</v>
      </c>
      <c r="T155" s="131">
        <v>1.3032959900000001</v>
      </c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idden="1" outlineLevel="1">
      <c r="A156" s="9">
        <v>44958</v>
      </c>
      <c r="B156" s="131">
        <v>5029.7977483699997</v>
      </c>
      <c r="C156" s="131">
        <v>2852.9251083300001</v>
      </c>
      <c r="D156" s="131">
        <v>1.82256263</v>
      </c>
      <c r="E156" s="131">
        <v>1052.1720691800001</v>
      </c>
      <c r="F156" s="131">
        <v>138.63142515999999</v>
      </c>
      <c r="G156" s="131">
        <v>3.3092724699999998</v>
      </c>
      <c r="H156" s="131">
        <v>28.84764187</v>
      </c>
      <c r="I156" s="131">
        <v>782.84370649000005</v>
      </c>
      <c r="J156" s="131">
        <v>45.228845040000003</v>
      </c>
      <c r="K156" s="131">
        <v>0</v>
      </c>
      <c r="L156" s="131">
        <v>4.3770975200000004</v>
      </c>
      <c r="M156" s="131">
        <v>0</v>
      </c>
      <c r="N156" s="131">
        <v>97.0577811</v>
      </c>
      <c r="O156" s="131">
        <v>4.7522539699999999</v>
      </c>
      <c r="P156" s="131">
        <v>1.4302570400000001</v>
      </c>
      <c r="Q156" s="131">
        <v>0</v>
      </c>
      <c r="R156" s="131">
        <v>15.53600879</v>
      </c>
      <c r="S156" s="131">
        <v>0</v>
      </c>
      <c r="T156" s="131">
        <v>0.86371878000000002</v>
      </c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 hidden="1" outlineLevel="1">
      <c r="A157" s="9">
        <v>44986</v>
      </c>
      <c r="B157" s="131">
        <v>4782.2628734600003</v>
      </c>
      <c r="C157" s="131">
        <v>2693.13745634</v>
      </c>
      <c r="D157" s="131">
        <v>1.5409321899999999</v>
      </c>
      <c r="E157" s="131">
        <v>1033.4304617499999</v>
      </c>
      <c r="F157" s="131">
        <v>134.2260929</v>
      </c>
      <c r="G157" s="131">
        <v>3.1363358300000002</v>
      </c>
      <c r="H157" s="131">
        <v>30.784000890000002</v>
      </c>
      <c r="I157" s="131">
        <v>717.44901282000001</v>
      </c>
      <c r="J157" s="131">
        <v>45.408676479999997</v>
      </c>
      <c r="K157" s="131">
        <v>0</v>
      </c>
      <c r="L157" s="131">
        <v>4.0154789099999997</v>
      </c>
      <c r="M157" s="131">
        <v>0</v>
      </c>
      <c r="N157" s="131">
        <v>96.340063549999996</v>
      </c>
      <c r="O157" s="131">
        <v>4.55757894</v>
      </c>
      <c r="P157" s="131">
        <v>1.3276328100000001</v>
      </c>
      <c r="Q157" s="131">
        <v>0</v>
      </c>
      <c r="R157" s="131">
        <v>16.193902430000001</v>
      </c>
      <c r="S157" s="131">
        <v>0</v>
      </c>
      <c r="T157" s="131">
        <v>0.71524761999999997</v>
      </c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 hidden="1" outlineLevel="1">
      <c r="A158" s="9">
        <v>45017</v>
      </c>
      <c r="B158" s="131">
        <v>4712.4843441599996</v>
      </c>
      <c r="C158" s="131">
        <v>2740.9777852000002</v>
      </c>
      <c r="D158" s="131">
        <v>1.35970228</v>
      </c>
      <c r="E158" s="131">
        <v>956.43714303000002</v>
      </c>
      <c r="F158" s="131">
        <v>131.93459849999999</v>
      </c>
      <c r="G158" s="131">
        <v>2.0234267300000002</v>
      </c>
      <c r="H158" s="131">
        <v>52.846173669999999</v>
      </c>
      <c r="I158" s="131">
        <v>668.67924916000004</v>
      </c>
      <c r="J158" s="131">
        <v>36.188927139999997</v>
      </c>
      <c r="K158" s="131">
        <v>0</v>
      </c>
      <c r="L158" s="131">
        <v>3.8989377699999999</v>
      </c>
      <c r="M158" s="131">
        <v>0</v>
      </c>
      <c r="N158" s="131">
        <v>95.800105979999998</v>
      </c>
      <c r="O158" s="131">
        <v>4.4270882299999998</v>
      </c>
      <c r="P158" s="131">
        <v>1.2897074100000001</v>
      </c>
      <c r="Q158" s="131">
        <v>0</v>
      </c>
      <c r="R158" s="131">
        <v>16.053261620000001</v>
      </c>
      <c r="S158" s="131">
        <v>0</v>
      </c>
      <c r="T158" s="131">
        <v>0.56823744000000009</v>
      </c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 hidden="1" outlineLevel="1">
      <c r="A159" s="9">
        <v>45047</v>
      </c>
      <c r="B159" s="131">
        <v>4610.5694534100003</v>
      </c>
      <c r="C159" s="131">
        <v>2701.4158652699998</v>
      </c>
      <c r="D159" s="131">
        <v>0.87072419999999995</v>
      </c>
      <c r="E159" s="131">
        <v>876.87734694999995</v>
      </c>
      <c r="F159" s="131">
        <v>152.27315899999999</v>
      </c>
      <c r="G159" s="131">
        <v>1.7103913399999999</v>
      </c>
      <c r="H159" s="131">
        <v>53.421349399999997</v>
      </c>
      <c r="I159" s="131">
        <v>664.30981084999996</v>
      </c>
      <c r="J159" s="131">
        <v>39.294397410000002</v>
      </c>
      <c r="K159" s="131">
        <v>0</v>
      </c>
      <c r="L159" s="131">
        <v>3.39205888</v>
      </c>
      <c r="M159" s="131">
        <v>0</v>
      </c>
      <c r="N159" s="131">
        <v>95.529916549999996</v>
      </c>
      <c r="O159" s="131">
        <v>4.1932316099999998</v>
      </c>
      <c r="P159" s="131">
        <v>1.4622024600000001</v>
      </c>
      <c r="Q159" s="131">
        <v>0</v>
      </c>
      <c r="R159" s="131">
        <v>15.39769707</v>
      </c>
      <c r="S159" s="131">
        <v>0</v>
      </c>
      <c r="T159" s="131">
        <v>0.42130242000000001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 hidden="1" outlineLevel="1">
      <c r="A160" s="9">
        <v>45078</v>
      </c>
      <c r="B160" s="131">
        <v>4619.0066585100003</v>
      </c>
      <c r="C160" s="131">
        <v>2785.1542423300002</v>
      </c>
      <c r="D160" s="131">
        <v>0.88409744000000001</v>
      </c>
      <c r="E160" s="131">
        <v>872.61888543999999</v>
      </c>
      <c r="F160" s="131">
        <v>126.72106273999999</v>
      </c>
      <c r="G160" s="131">
        <v>1.50729136</v>
      </c>
      <c r="H160" s="131">
        <v>49.958945970000002</v>
      </c>
      <c r="I160" s="131">
        <v>627.72445133999997</v>
      </c>
      <c r="J160" s="131">
        <v>34.931921819999999</v>
      </c>
      <c r="K160" s="131">
        <v>0</v>
      </c>
      <c r="L160" s="131">
        <v>3.2723126900000001</v>
      </c>
      <c r="M160" s="131">
        <v>0</v>
      </c>
      <c r="N160" s="131">
        <v>95.026327190000003</v>
      </c>
      <c r="O160" s="131">
        <v>4.1992468599999997</v>
      </c>
      <c r="P160" s="131">
        <v>1.3678865600000001</v>
      </c>
      <c r="Q160" s="131">
        <v>0</v>
      </c>
      <c r="R160" s="131">
        <v>15.37638145</v>
      </c>
      <c r="S160" s="131">
        <v>0</v>
      </c>
      <c r="T160" s="131">
        <v>0.26360531999999998</v>
      </c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 hidden="1" outlineLevel="1">
      <c r="A161" s="9">
        <v>45108</v>
      </c>
      <c r="B161" s="131">
        <v>4785.3681369400001</v>
      </c>
      <c r="C161" s="131">
        <v>2848.2364782499999</v>
      </c>
      <c r="D161" s="131">
        <v>0.73918921999999998</v>
      </c>
      <c r="E161" s="131">
        <v>838.82987926999999</v>
      </c>
      <c r="F161" s="131">
        <v>118.79594059</v>
      </c>
      <c r="G161" s="131">
        <v>1.43820043</v>
      </c>
      <c r="H161" s="131">
        <v>45.434130279999998</v>
      </c>
      <c r="I161" s="131">
        <v>777.05691416000002</v>
      </c>
      <c r="J161" s="131">
        <v>35.602954060000002</v>
      </c>
      <c r="K161" s="131">
        <v>0</v>
      </c>
      <c r="L161" s="131">
        <v>3.1036740799999998</v>
      </c>
      <c r="M161" s="131">
        <v>0</v>
      </c>
      <c r="N161" s="131">
        <v>94.534189810000001</v>
      </c>
      <c r="O161" s="131">
        <v>3.9940507200000002</v>
      </c>
      <c r="P161" s="131">
        <v>1.3226697599999999</v>
      </c>
      <c r="Q161" s="131">
        <v>0</v>
      </c>
      <c r="R161" s="131">
        <v>16.084840490000001</v>
      </c>
      <c r="S161" s="131">
        <v>0</v>
      </c>
      <c r="T161" s="131">
        <v>0.19502581999999999</v>
      </c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 hidden="1" outlineLevel="1">
      <c r="A162" s="9">
        <v>45139</v>
      </c>
      <c r="B162" s="131">
        <v>4743.4062301699996</v>
      </c>
      <c r="C162" s="131">
        <v>2823.8495844899999</v>
      </c>
      <c r="D162" s="131">
        <v>0.65918631000000005</v>
      </c>
      <c r="E162" s="131">
        <v>854.92794427000001</v>
      </c>
      <c r="F162" s="131">
        <v>139.9939909</v>
      </c>
      <c r="G162" s="131">
        <v>0.90514715999999995</v>
      </c>
      <c r="H162" s="131">
        <v>41.631907130000002</v>
      </c>
      <c r="I162" s="131">
        <v>696.31958307000002</v>
      </c>
      <c r="J162" s="131">
        <v>66.809768869999999</v>
      </c>
      <c r="K162" s="131">
        <v>0</v>
      </c>
      <c r="L162" s="131">
        <v>2.8631034799999999</v>
      </c>
      <c r="M162" s="131">
        <v>0</v>
      </c>
      <c r="N162" s="131">
        <v>94.046488760000003</v>
      </c>
      <c r="O162" s="131">
        <v>4.1329237799999996</v>
      </c>
      <c r="P162" s="131">
        <v>1.29766575</v>
      </c>
      <c r="Q162" s="131">
        <v>0</v>
      </c>
      <c r="R162" s="131">
        <v>15.841804740000001</v>
      </c>
      <c r="S162" s="131">
        <v>0</v>
      </c>
      <c r="T162" s="131">
        <v>0.12713146</v>
      </c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 hidden="1" outlineLevel="1">
      <c r="A163" s="9">
        <v>45170</v>
      </c>
      <c r="B163" s="131">
        <v>4712.7392405399996</v>
      </c>
      <c r="C163" s="131">
        <v>2857.2704349400001</v>
      </c>
      <c r="D163" s="131">
        <v>0.60207131000000003</v>
      </c>
      <c r="E163" s="131">
        <v>864.11127888999999</v>
      </c>
      <c r="F163" s="131">
        <v>92.834835339999998</v>
      </c>
      <c r="G163" s="131">
        <v>1.51978798</v>
      </c>
      <c r="H163" s="131">
        <v>36.589061440000002</v>
      </c>
      <c r="I163" s="131">
        <v>704.57392924999999</v>
      </c>
      <c r="J163" s="131">
        <v>37.895715520000003</v>
      </c>
      <c r="K163" s="131">
        <v>0</v>
      </c>
      <c r="L163" s="131">
        <v>2.7170549899999998</v>
      </c>
      <c r="M163" s="131">
        <v>0</v>
      </c>
      <c r="N163" s="131">
        <v>93.585964480000001</v>
      </c>
      <c r="O163" s="131">
        <v>4.0004365000000002</v>
      </c>
      <c r="P163" s="131">
        <v>1.2453823500000001</v>
      </c>
      <c r="Q163" s="131">
        <v>8.9149999999999999E-5</v>
      </c>
      <c r="R163" s="131">
        <v>15.73263291</v>
      </c>
      <c r="S163" s="131">
        <v>0</v>
      </c>
      <c r="T163" s="131">
        <v>6.056549E-2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 hidden="1" outlineLevel="1">
      <c r="A164" s="9">
        <v>45200</v>
      </c>
      <c r="B164" s="131">
        <v>4648.0852387100003</v>
      </c>
      <c r="C164" s="131">
        <v>2781.49100572</v>
      </c>
      <c r="D164" s="131">
        <v>0.38671897999999999</v>
      </c>
      <c r="E164" s="131">
        <v>845.41969182000003</v>
      </c>
      <c r="F164" s="131">
        <v>99.239711299999996</v>
      </c>
      <c r="G164" s="131">
        <v>1.0660963699999999</v>
      </c>
      <c r="H164" s="131">
        <v>31.995598350000002</v>
      </c>
      <c r="I164" s="131">
        <v>722.51849625</v>
      </c>
      <c r="J164" s="131">
        <v>48.90035632</v>
      </c>
      <c r="K164" s="131">
        <v>0</v>
      </c>
      <c r="L164" s="131">
        <v>2.5738849199999998</v>
      </c>
      <c r="M164" s="131">
        <v>0</v>
      </c>
      <c r="N164" s="131">
        <v>93.152371959999996</v>
      </c>
      <c r="O164" s="131">
        <v>4.00209993</v>
      </c>
      <c r="P164" s="131">
        <v>0.84667992999999997</v>
      </c>
      <c r="Q164" s="131">
        <v>0</v>
      </c>
      <c r="R164" s="131">
        <v>16.49251761</v>
      </c>
      <c r="S164" s="131">
        <v>0</v>
      </c>
      <c r="T164" s="131">
        <v>9.2499999999999995E-6</v>
      </c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>
      <c r="A165" s="9">
        <v>45231</v>
      </c>
      <c r="B165" s="131">
        <v>4491.1118911599997</v>
      </c>
      <c r="C165" s="131">
        <v>2717.15632108</v>
      </c>
      <c r="D165" s="131">
        <v>1.19094455</v>
      </c>
      <c r="E165" s="131">
        <v>853.50508430000002</v>
      </c>
      <c r="F165" s="131">
        <v>76.637083290000007</v>
      </c>
      <c r="G165" s="131">
        <v>1.26400596</v>
      </c>
      <c r="H165" s="131">
        <v>28.355652190000001</v>
      </c>
      <c r="I165" s="131">
        <v>640.27222778999999</v>
      </c>
      <c r="J165" s="131">
        <v>57.161979649999999</v>
      </c>
      <c r="K165" s="131">
        <v>0</v>
      </c>
      <c r="L165" s="131">
        <v>2.53667994</v>
      </c>
      <c r="M165" s="131">
        <v>0</v>
      </c>
      <c r="N165" s="131">
        <v>92.466947919999996</v>
      </c>
      <c r="O165" s="131">
        <v>3.73520472</v>
      </c>
      <c r="P165" s="131">
        <v>0.57011442999999995</v>
      </c>
      <c r="Q165" s="131">
        <v>0</v>
      </c>
      <c r="R165" s="131">
        <v>16.259645339999999</v>
      </c>
      <c r="S165" s="131">
        <v>0</v>
      </c>
      <c r="T165" s="131">
        <v>0</v>
      </c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>
      <c r="A166" s="9">
        <v>45261</v>
      </c>
      <c r="B166" s="131">
        <v>4533.4473823199996</v>
      </c>
      <c r="C166" s="131">
        <v>2652.1212297400002</v>
      </c>
      <c r="D166" s="131">
        <v>1.0883509</v>
      </c>
      <c r="E166" s="131">
        <v>810.24287507999998</v>
      </c>
      <c r="F166" s="131">
        <v>76.836667660000003</v>
      </c>
      <c r="G166" s="131">
        <v>0.82288965999999997</v>
      </c>
      <c r="H166" s="131">
        <v>29.11898257</v>
      </c>
      <c r="I166" s="131">
        <v>722.42391312999996</v>
      </c>
      <c r="J166" s="131">
        <v>77.949043970000005</v>
      </c>
      <c r="K166" s="131">
        <v>0</v>
      </c>
      <c r="L166" s="131">
        <v>2.7521065899999999</v>
      </c>
      <c r="M166" s="131">
        <v>0</v>
      </c>
      <c r="N166" s="131">
        <v>138.13185281</v>
      </c>
      <c r="O166" s="131">
        <v>3.2975284399999998</v>
      </c>
      <c r="P166" s="131">
        <v>1.7180817100000001</v>
      </c>
      <c r="Q166" s="131">
        <v>0</v>
      </c>
      <c r="R166" s="131">
        <v>16.943860059999999</v>
      </c>
      <c r="S166" s="131">
        <v>0</v>
      </c>
      <c r="T166" s="131">
        <v>0</v>
      </c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>
      <c r="A167" s="9">
        <v>45292</v>
      </c>
      <c r="B167" s="131">
        <v>4334.2696636299997</v>
      </c>
      <c r="C167" s="131">
        <v>2600.10420944</v>
      </c>
      <c r="D167" s="131">
        <v>1.03017932</v>
      </c>
      <c r="E167" s="131">
        <v>797.19514403999995</v>
      </c>
      <c r="F167" s="131">
        <v>4.1104034900000004</v>
      </c>
      <c r="G167" s="131">
        <v>0.72664021000000001</v>
      </c>
      <c r="H167" s="131">
        <v>28.559427710000001</v>
      </c>
      <c r="I167" s="131">
        <v>665.19088896999995</v>
      </c>
      <c r="J167" s="131">
        <v>75.574798970000003</v>
      </c>
      <c r="K167" s="131">
        <v>0</v>
      </c>
      <c r="L167" s="131">
        <v>4.6628609699999997</v>
      </c>
      <c r="M167" s="131">
        <v>0</v>
      </c>
      <c r="N167" s="131">
        <v>135.26961578000001</v>
      </c>
      <c r="O167" s="131">
        <v>3.2061274000000002</v>
      </c>
      <c r="P167" s="131">
        <v>1.5907470800000001</v>
      </c>
      <c r="Q167" s="131">
        <v>0</v>
      </c>
      <c r="R167" s="131">
        <v>17.048597399999998</v>
      </c>
      <c r="S167" s="131">
        <v>0</v>
      </c>
      <c r="T167" s="131">
        <v>2.285E-5</v>
      </c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>
      <c r="A168" s="9">
        <v>45323</v>
      </c>
      <c r="B168" s="131">
        <v>4249.2430225400003</v>
      </c>
      <c r="C168" s="131">
        <v>2513.1789362999998</v>
      </c>
      <c r="D168" s="131">
        <v>0.64136552999999996</v>
      </c>
      <c r="E168" s="131">
        <v>776.62727328000005</v>
      </c>
      <c r="F168" s="131">
        <v>5.0410050200000001</v>
      </c>
      <c r="G168" s="131">
        <v>0.69539304000000002</v>
      </c>
      <c r="H168" s="131">
        <v>25.113813109999999</v>
      </c>
      <c r="I168" s="131">
        <v>685.83349682999994</v>
      </c>
      <c r="J168" s="131">
        <v>83.537982439999993</v>
      </c>
      <c r="K168" s="131">
        <v>0</v>
      </c>
      <c r="L168" s="131">
        <v>4.3290110100000003</v>
      </c>
      <c r="M168" s="131">
        <v>0</v>
      </c>
      <c r="N168" s="131">
        <v>132.85758025000001</v>
      </c>
      <c r="O168" s="131">
        <v>2.94846991</v>
      </c>
      <c r="P168" s="131">
        <v>1.5475325</v>
      </c>
      <c r="Q168" s="131">
        <v>0</v>
      </c>
      <c r="R168" s="131">
        <v>16.89116332</v>
      </c>
      <c r="S168" s="131">
        <v>0</v>
      </c>
      <c r="T168" s="131">
        <v>0</v>
      </c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>
      <c r="A169" s="9">
        <v>45352</v>
      </c>
      <c r="B169" s="131">
        <v>4243.6467628199998</v>
      </c>
      <c r="C169" s="131">
        <v>2410.41892031</v>
      </c>
      <c r="D169" s="131">
        <v>0.55824823000000001</v>
      </c>
      <c r="E169" s="131">
        <v>867.74764317999995</v>
      </c>
      <c r="F169" s="131">
        <v>5.0773702299999997</v>
      </c>
      <c r="G169" s="131">
        <v>1.2924338</v>
      </c>
      <c r="H169" s="131">
        <v>31.773312430000001</v>
      </c>
      <c r="I169" s="131">
        <v>697.53538678999996</v>
      </c>
      <c r="J169" s="131">
        <v>72.246691260000006</v>
      </c>
      <c r="K169" s="131">
        <v>0</v>
      </c>
      <c r="L169" s="131">
        <v>4.2021752399999999</v>
      </c>
      <c r="M169" s="131">
        <v>0</v>
      </c>
      <c r="N169" s="131">
        <v>131.00818627999999</v>
      </c>
      <c r="O169" s="131">
        <v>2.9540958399999999</v>
      </c>
      <c r="P169" s="131">
        <v>1.5730975199999999</v>
      </c>
      <c r="Q169" s="131">
        <v>7.52E-6</v>
      </c>
      <c r="R169" s="131">
        <v>17.2292743</v>
      </c>
      <c r="S169" s="131">
        <v>0</v>
      </c>
      <c r="T169" s="131">
        <v>2.9919890000000001E-2</v>
      </c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  <row r="170" spans="1:52">
      <c r="A170" s="9">
        <v>45383</v>
      </c>
      <c r="B170" s="131">
        <v>4449.7432248300001</v>
      </c>
      <c r="C170" s="131">
        <v>2594.5651398700002</v>
      </c>
      <c r="D170" s="131">
        <v>2.09407714</v>
      </c>
      <c r="E170" s="131">
        <v>883.93429142000002</v>
      </c>
      <c r="F170" s="131">
        <v>4.4466970100000003</v>
      </c>
      <c r="G170" s="131">
        <v>0.62489552000000004</v>
      </c>
      <c r="H170" s="131">
        <v>30.884217830000001</v>
      </c>
      <c r="I170" s="131">
        <v>737.87264693999998</v>
      </c>
      <c r="J170" s="131">
        <v>38.20247079</v>
      </c>
      <c r="K170" s="131">
        <v>2.2750757300000002</v>
      </c>
      <c r="L170" s="131">
        <v>4.0440563999999997</v>
      </c>
      <c r="M170" s="131">
        <v>0</v>
      </c>
      <c r="N170" s="131">
        <v>128.8355904</v>
      </c>
      <c r="O170" s="131">
        <v>2.7476354500000002</v>
      </c>
      <c r="P170" s="131">
        <v>2.7396465999999999</v>
      </c>
      <c r="Q170" s="131">
        <v>4.5989400000000001E-3</v>
      </c>
      <c r="R170" s="131">
        <v>16.471933100000001</v>
      </c>
      <c r="S170" s="131">
        <v>0</v>
      </c>
      <c r="T170" s="131">
        <v>2.5169E-4</v>
      </c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</row>
    <row r="171" spans="1:52">
      <c r="A171" s="9">
        <v>45413</v>
      </c>
      <c r="B171" s="131">
        <v>4642.07553491</v>
      </c>
      <c r="C171" s="131">
        <v>2742.40871694</v>
      </c>
      <c r="D171" s="131">
        <v>1.90132488</v>
      </c>
      <c r="E171" s="131">
        <v>896.12669688000005</v>
      </c>
      <c r="F171" s="131">
        <v>37.71631197</v>
      </c>
      <c r="G171" s="131">
        <v>1.0229311400000001</v>
      </c>
      <c r="H171" s="131">
        <v>30.982786130000001</v>
      </c>
      <c r="I171" s="131">
        <v>744.20342038000001</v>
      </c>
      <c r="J171" s="131">
        <v>29.413986090000002</v>
      </c>
      <c r="K171" s="131">
        <v>2.2209810999999999</v>
      </c>
      <c r="L171" s="131">
        <v>4.4494006099999996</v>
      </c>
      <c r="M171" s="131">
        <v>0</v>
      </c>
      <c r="N171" s="131">
        <v>126.86196888000001</v>
      </c>
      <c r="O171" s="131">
        <v>2.6746159399999998</v>
      </c>
      <c r="P171" s="131">
        <v>2.6527075</v>
      </c>
      <c r="Q171" s="131">
        <v>0</v>
      </c>
      <c r="R171" s="131">
        <v>19.43947253</v>
      </c>
      <c r="S171" s="131">
        <v>0</v>
      </c>
      <c r="T171" s="131">
        <v>2.1394E-4</v>
      </c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</row>
    <row r="172" spans="1:52">
      <c r="A172" s="9">
        <v>45444</v>
      </c>
      <c r="B172" s="131">
        <v>5053.6680608799998</v>
      </c>
      <c r="C172" s="131">
        <v>2774.3055401299998</v>
      </c>
      <c r="D172" s="131">
        <v>1.7037623799999999</v>
      </c>
      <c r="E172" s="131">
        <v>1268.0437124</v>
      </c>
      <c r="F172" s="131">
        <v>26.154950719999999</v>
      </c>
      <c r="G172" s="131">
        <v>0.54228471</v>
      </c>
      <c r="H172" s="131">
        <v>40.806727440000003</v>
      </c>
      <c r="I172" s="131">
        <v>758.21243367</v>
      </c>
      <c r="J172" s="131">
        <v>28.376014699999999</v>
      </c>
      <c r="K172" s="131">
        <v>2.1668710999999998</v>
      </c>
      <c r="L172" s="131">
        <v>3.9748195100000001</v>
      </c>
      <c r="M172" s="131">
        <v>0</v>
      </c>
      <c r="N172" s="131">
        <v>124.76286725</v>
      </c>
      <c r="O172" s="131">
        <v>2.50393249</v>
      </c>
      <c r="P172" s="131">
        <v>2.5650404</v>
      </c>
      <c r="Q172" s="131">
        <v>0</v>
      </c>
      <c r="R172" s="131">
        <v>19.548960659999999</v>
      </c>
      <c r="S172" s="131">
        <v>0</v>
      </c>
      <c r="T172" s="131">
        <v>1.4332E-4</v>
      </c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</row>
    <row r="173" spans="1:52">
      <c r="A173" s="9">
        <v>45474</v>
      </c>
      <c r="B173" s="131">
        <v>5428.1973002599998</v>
      </c>
      <c r="C173" s="131">
        <v>2810.71749568</v>
      </c>
      <c r="D173" s="131">
        <v>1.5615068400000001</v>
      </c>
      <c r="E173" s="131">
        <v>1567.72915829</v>
      </c>
      <c r="F173" s="131">
        <v>50.092806469999999</v>
      </c>
      <c r="G173" s="131">
        <v>0.91294295000000003</v>
      </c>
      <c r="H173" s="131">
        <v>38.861646720000003</v>
      </c>
      <c r="I173" s="131">
        <v>767.99727376999999</v>
      </c>
      <c r="J173" s="131">
        <v>24.641587269999999</v>
      </c>
      <c r="K173" s="131">
        <v>2.11277559</v>
      </c>
      <c r="L173" s="131">
        <v>3.3530441299999998</v>
      </c>
      <c r="M173" s="131">
        <v>0</v>
      </c>
      <c r="N173" s="131">
        <v>122.69318362</v>
      </c>
      <c r="O173" s="131">
        <v>2.1039878500000002</v>
      </c>
      <c r="P173" s="131">
        <v>2.3789623799999999</v>
      </c>
      <c r="Q173" s="131">
        <v>0</v>
      </c>
      <c r="R173" s="131">
        <v>33.03250654</v>
      </c>
      <c r="S173" s="131">
        <v>0</v>
      </c>
      <c r="T173" s="131">
        <v>8.4221599999999997E-3</v>
      </c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</row>
    <row r="174" spans="1:52">
      <c r="A174" s="9">
        <v>45505</v>
      </c>
      <c r="B174" s="131">
        <v>5144.8533740499997</v>
      </c>
      <c r="C174" s="131">
        <v>2847.7393765000002</v>
      </c>
      <c r="D174" s="131">
        <v>1.30588536</v>
      </c>
      <c r="E174" s="131">
        <v>1177.4959584400001</v>
      </c>
      <c r="F174" s="131">
        <v>68.874194369999998</v>
      </c>
      <c r="G174" s="131">
        <v>0.87556215999999998</v>
      </c>
      <c r="H174" s="131">
        <v>45.595625419999998</v>
      </c>
      <c r="I174" s="131">
        <v>804.71500003999995</v>
      </c>
      <c r="J174" s="131">
        <v>32.166331409999998</v>
      </c>
      <c r="K174" s="131">
        <v>2.0586797799999998</v>
      </c>
      <c r="L174" s="131">
        <v>3.4565540700000001</v>
      </c>
      <c r="M174" s="131">
        <v>0</v>
      </c>
      <c r="N174" s="131">
        <v>120.16998606</v>
      </c>
      <c r="O174" s="131">
        <v>2.7311437500000002</v>
      </c>
      <c r="P174" s="131">
        <v>4.1942377899999999</v>
      </c>
      <c r="Q174" s="131">
        <v>1.137E-5</v>
      </c>
      <c r="R174" s="131">
        <v>33.474454770000001</v>
      </c>
      <c r="S174" s="131">
        <v>0</v>
      </c>
      <c r="T174" s="131">
        <v>3.7275999999999998E-4</v>
      </c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</row>
    <row r="175" spans="1:52">
      <c r="A175" s="9">
        <v>45536</v>
      </c>
      <c r="B175" s="131">
        <v>5390.1456139100001</v>
      </c>
      <c r="C175" s="131">
        <v>2755.9169623399998</v>
      </c>
      <c r="D175" s="131">
        <v>0.14547977000000001</v>
      </c>
      <c r="E175" s="131">
        <v>1448.91438591</v>
      </c>
      <c r="F175" s="131">
        <v>22.946943690000001</v>
      </c>
      <c r="G175" s="131">
        <v>0.83897021000000005</v>
      </c>
      <c r="H175" s="131">
        <v>42.698072590000002</v>
      </c>
      <c r="I175" s="131">
        <v>893.80614517000004</v>
      </c>
      <c r="J175" s="131">
        <v>62.730278579999997</v>
      </c>
      <c r="K175" s="131">
        <v>2.0045695600000002</v>
      </c>
      <c r="L175" s="131">
        <v>3.2038913099999999</v>
      </c>
      <c r="M175" s="131">
        <v>0</v>
      </c>
      <c r="N175" s="131">
        <v>117.77380032000001</v>
      </c>
      <c r="O175" s="131">
        <v>2.0279166900000001</v>
      </c>
      <c r="P175" s="131">
        <v>3.7717093300000002</v>
      </c>
      <c r="Q175" s="131">
        <v>0</v>
      </c>
      <c r="R175" s="131">
        <v>33.366351000000002</v>
      </c>
      <c r="S175" s="131">
        <v>0</v>
      </c>
      <c r="T175" s="131">
        <v>1.3744000000000001E-4</v>
      </c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</row>
    <row r="176" spans="1:52">
      <c r="A176" s="9">
        <v>45566</v>
      </c>
      <c r="B176" s="131">
        <v>5558.1590926700001</v>
      </c>
      <c r="C176" s="131">
        <v>2661.7028673300001</v>
      </c>
      <c r="D176" s="131">
        <v>7.3243959999999997E-2</v>
      </c>
      <c r="E176" s="131">
        <v>1808.99260314</v>
      </c>
      <c r="F176" s="131">
        <v>28.257881269999999</v>
      </c>
      <c r="G176" s="131">
        <v>5.5706381399999998</v>
      </c>
      <c r="H176" s="131">
        <v>51.58041996</v>
      </c>
      <c r="I176" s="131">
        <v>784.65372366999998</v>
      </c>
      <c r="J176" s="131">
        <v>57.790305369999999</v>
      </c>
      <c r="K176" s="131">
        <v>2.4343665099999998</v>
      </c>
      <c r="L176" s="131">
        <v>3.0992462500000002</v>
      </c>
      <c r="M176" s="131">
        <v>0</v>
      </c>
      <c r="N176" s="131">
        <v>115.45939251999999</v>
      </c>
      <c r="O176" s="131">
        <v>1.89217543</v>
      </c>
      <c r="P176" s="131">
        <v>3.4380867400000001</v>
      </c>
      <c r="Q176" s="131">
        <v>0</v>
      </c>
      <c r="R176" s="131">
        <v>33.2000776</v>
      </c>
      <c r="S176" s="131">
        <v>0</v>
      </c>
      <c r="T176" s="131">
        <v>1.4064780000000001E-2</v>
      </c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</row>
    <row r="177" spans="1:52">
      <c r="A177" s="9">
        <v>45597</v>
      </c>
      <c r="B177" s="131">
        <v>5949.7195713800002</v>
      </c>
      <c r="C177" s="131">
        <v>2678.4830823799998</v>
      </c>
      <c r="D177" s="131">
        <v>4.6864999999999998E-4</v>
      </c>
      <c r="E177" s="131">
        <v>2190.4638594399999</v>
      </c>
      <c r="F177" s="131">
        <v>6.0548523000000003</v>
      </c>
      <c r="G177" s="131">
        <v>5.9624712899999999</v>
      </c>
      <c r="H177" s="131">
        <v>71.156172859999998</v>
      </c>
      <c r="I177" s="131">
        <v>811.87878158000001</v>
      </c>
      <c r="J177" s="131">
        <v>28.647250450000001</v>
      </c>
      <c r="K177" s="131">
        <v>2.3440883100000001</v>
      </c>
      <c r="L177" s="131">
        <v>3.0254652399999999</v>
      </c>
      <c r="M177" s="131">
        <v>0</v>
      </c>
      <c r="N177" s="131">
        <v>113.36321773</v>
      </c>
      <c r="O177" s="131">
        <v>1.78229997</v>
      </c>
      <c r="P177" s="131">
        <v>3.22976464</v>
      </c>
      <c r="Q177" s="131">
        <v>0</v>
      </c>
      <c r="R177" s="131">
        <v>33.327643389999999</v>
      </c>
      <c r="S177" s="131">
        <v>0</v>
      </c>
      <c r="T177" s="131">
        <v>1.5315000000000001E-4</v>
      </c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232</v>
      </c>
    </row>
    <row r="6" spans="1:20" s="25" customFormat="1">
      <c r="A6" s="218" t="s">
        <v>0</v>
      </c>
      <c r="B6" s="207" t="s">
        <v>1</v>
      </c>
      <c r="C6" s="207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56</v>
      </c>
      <c r="M6" s="219" t="s">
        <v>55</v>
      </c>
    </row>
    <row r="7" spans="1:20" s="25" customFormat="1">
      <c r="A7" s="218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219"/>
    </row>
    <row r="8" spans="1:20" ht="27.6">
      <c r="A8" s="218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 hidden="1" outlineLevel="1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 hidden="1" outlineLevel="1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 hidden="1" outlineLevel="1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 hidden="1" outlineLevel="1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 hidden="1" outlineLevel="1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 hidden="1" outlineLevel="1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 hidden="1" outlineLevel="1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 hidden="1" outlineLevel="1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 hidden="1" outlineLevel="1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 hidden="1" outlineLevel="1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 hidden="1" outlineLevel="1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 hidden="1" outlineLevel="1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 hidden="1" outlineLevel="1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  <row r="153" spans="1:20" hidden="1" outlineLevel="1">
      <c r="A153" s="9">
        <v>44866</v>
      </c>
      <c r="B153" s="131">
        <v>5422.0652390400001</v>
      </c>
      <c r="C153" s="131">
        <v>23.52236263</v>
      </c>
      <c r="D153" s="131">
        <v>23.52236263</v>
      </c>
      <c r="E153" s="131">
        <v>0</v>
      </c>
      <c r="F153" s="131">
        <v>3.2093470100000001</v>
      </c>
      <c r="G153" s="131">
        <v>20.313015620000002</v>
      </c>
      <c r="H153" s="131">
        <v>0</v>
      </c>
      <c r="I153" s="131">
        <v>0</v>
      </c>
      <c r="J153" s="131">
        <v>0</v>
      </c>
      <c r="K153" s="131">
        <v>0</v>
      </c>
      <c r="L153" s="131">
        <v>5398.5428764099997</v>
      </c>
      <c r="M153" s="131">
        <v>478.65843354999998</v>
      </c>
      <c r="N153" s="131"/>
      <c r="O153" s="131"/>
      <c r="P153" s="131"/>
      <c r="Q153" s="131"/>
      <c r="R153" s="131"/>
      <c r="S153" s="131"/>
      <c r="T153" s="131"/>
    </row>
    <row r="154" spans="1:20" hidden="1" outlineLevel="1">
      <c r="A154" s="9">
        <v>44896</v>
      </c>
      <c r="B154" s="131">
        <v>5170.7749978299998</v>
      </c>
      <c r="C154" s="131">
        <v>23.142367839999999</v>
      </c>
      <c r="D154" s="131">
        <v>23.142367839999999</v>
      </c>
      <c r="E154" s="131">
        <v>0</v>
      </c>
      <c r="F154" s="131">
        <v>3.0936536299999999</v>
      </c>
      <c r="G154" s="131">
        <v>20.04871421</v>
      </c>
      <c r="H154" s="131">
        <v>0</v>
      </c>
      <c r="I154" s="131">
        <v>0</v>
      </c>
      <c r="J154" s="131">
        <v>0</v>
      </c>
      <c r="K154" s="131">
        <v>0</v>
      </c>
      <c r="L154" s="131">
        <v>5147.6326299900002</v>
      </c>
      <c r="M154" s="131">
        <v>464.93101575999998</v>
      </c>
      <c r="N154" s="131"/>
      <c r="O154" s="131"/>
      <c r="P154" s="131"/>
      <c r="Q154" s="131"/>
      <c r="R154" s="131"/>
      <c r="S154" s="131"/>
      <c r="T154" s="131"/>
    </row>
    <row r="155" spans="1:20" hidden="1" outlineLevel="1">
      <c r="A155" s="9">
        <v>44927</v>
      </c>
      <c r="B155" s="131">
        <v>5048.7220395799995</v>
      </c>
      <c r="C155" s="131">
        <v>23.345778589999998</v>
      </c>
      <c r="D155" s="131">
        <v>23.345778589999998</v>
      </c>
      <c r="E155" s="131">
        <v>0</v>
      </c>
      <c r="F155" s="131">
        <v>3.01679955</v>
      </c>
      <c r="G155" s="131">
        <v>20.32897904</v>
      </c>
      <c r="H155" s="131">
        <v>0</v>
      </c>
      <c r="I155" s="131">
        <v>0</v>
      </c>
      <c r="J155" s="131">
        <v>0</v>
      </c>
      <c r="K155" s="131">
        <v>0</v>
      </c>
      <c r="L155" s="131">
        <v>5025.3762609900004</v>
      </c>
      <c r="M155" s="131">
        <v>440.58678035000003</v>
      </c>
      <c r="N155" s="131"/>
      <c r="O155" s="131"/>
      <c r="P155" s="131"/>
      <c r="Q155" s="131"/>
      <c r="R155" s="131"/>
      <c r="S155" s="131"/>
      <c r="T155" s="131"/>
    </row>
    <row r="156" spans="1:20" hidden="1" outlineLevel="1">
      <c r="A156" s="9">
        <v>44958</v>
      </c>
      <c r="B156" s="131">
        <v>5029.7977483699997</v>
      </c>
      <c r="C156" s="131">
        <v>22.954434339999999</v>
      </c>
      <c r="D156" s="131">
        <v>22.954434339999999</v>
      </c>
      <c r="E156" s="131">
        <v>0</v>
      </c>
      <c r="F156" s="131">
        <v>2.9017665400000001</v>
      </c>
      <c r="G156" s="131">
        <v>20.052667799999998</v>
      </c>
      <c r="H156" s="131">
        <v>0</v>
      </c>
      <c r="I156" s="131">
        <v>0</v>
      </c>
      <c r="J156" s="131">
        <v>0</v>
      </c>
      <c r="K156" s="131">
        <v>0</v>
      </c>
      <c r="L156" s="131">
        <v>5006.8433140300003</v>
      </c>
      <c r="M156" s="131">
        <v>433.31326132999999</v>
      </c>
      <c r="N156" s="131"/>
      <c r="O156" s="131"/>
      <c r="P156" s="131"/>
      <c r="Q156" s="131"/>
      <c r="R156" s="131"/>
      <c r="S156" s="131"/>
      <c r="T156" s="131"/>
    </row>
    <row r="157" spans="1:20" hidden="1" outlineLevel="1">
      <c r="A157" s="9">
        <v>44986</v>
      </c>
      <c r="B157" s="131">
        <v>4782.2628734600003</v>
      </c>
      <c r="C157" s="131">
        <v>22.87146315</v>
      </c>
      <c r="D157" s="131">
        <v>22.87146315</v>
      </c>
      <c r="E157" s="131">
        <v>0</v>
      </c>
      <c r="F157" s="131">
        <v>2.81136594</v>
      </c>
      <c r="G157" s="131">
        <v>20.060097209999999</v>
      </c>
      <c r="H157" s="131">
        <v>0</v>
      </c>
      <c r="I157" s="131">
        <v>0</v>
      </c>
      <c r="J157" s="131">
        <v>0</v>
      </c>
      <c r="K157" s="131">
        <v>0</v>
      </c>
      <c r="L157" s="131">
        <v>4759.3914103099996</v>
      </c>
      <c r="M157" s="131">
        <v>639.02717307</v>
      </c>
      <c r="N157" s="131"/>
      <c r="O157" s="131"/>
      <c r="P157" s="131"/>
      <c r="Q157" s="131"/>
      <c r="R157" s="131"/>
      <c r="S157" s="131"/>
      <c r="T157" s="131"/>
    </row>
    <row r="158" spans="1:20" hidden="1" outlineLevel="1">
      <c r="A158" s="9">
        <v>45017</v>
      </c>
      <c r="B158" s="131">
        <v>4712.4843441599996</v>
      </c>
      <c r="C158" s="131">
        <v>22.73472619</v>
      </c>
      <c r="D158" s="131">
        <v>22.73472619</v>
      </c>
      <c r="E158" s="131">
        <v>0</v>
      </c>
      <c r="F158" s="131">
        <v>2.7444862900000002</v>
      </c>
      <c r="G158" s="131">
        <v>19.990239899999999</v>
      </c>
      <c r="H158" s="131">
        <v>0</v>
      </c>
      <c r="I158" s="131">
        <v>0</v>
      </c>
      <c r="J158" s="131">
        <v>0</v>
      </c>
      <c r="K158" s="131">
        <v>0</v>
      </c>
      <c r="L158" s="131">
        <v>4689.7496179700001</v>
      </c>
      <c r="M158" s="131">
        <v>619.21603928000002</v>
      </c>
      <c r="N158" s="131"/>
      <c r="O158" s="131"/>
      <c r="P158" s="131"/>
      <c r="Q158" s="131"/>
      <c r="R158" s="131"/>
      <c r="S158" s="131"/>
      <c r="T158" s="131"/>
    </row>
    <row r="159" spans="1:20" hidden="1" outlineLevel="1">
      <c r="A159" s="9">
        <v>45047</v>
      </c>
      <c r="B159" s="131">
        <v>4610.5694534100003</v>
      </c>
      <c r="C159" s="131">
        <v>22.71354556</v>
      </c>
      <c r="D159" s="131">
        <v>22.71354556</v>
      </c>
      <c r="E159" s="131">
        <v>0</v>
      </c>
      <c r="F159" s="131">
        <v>2.5974377500000001</v>
      </c>
      <c r="G159" s="131">
        <v>20.116107809999999</v>
      </c>
      <c r="H159" s="131">
        <v>0</v>
      </c>
      <c r="I159" s="131">
        <v>0</v>
      </c>
      <c r="J159" s="131">
        <v>0</v>
      </c>
      <c r="K159" s="131">
        <v>0</v>
      </c>
      <c r="L159" s="131">
        <v>4587.8559078500002</v>
      </c>
      <c r="M159" s="131">
        <v>608.30587550999996</v>
      </c>
      <c r="N159" s="131"/>
      <c r="O159" s="131"/>
      <c r="P159" s="131"/>
      <c r="Q159" s="131"/>
      <c r="R159" s="131"/>
      <c r="S159" s="131"/>
      <c r="T159" s="131"/>
    </row>
    <row r="160" spans="1:20" hidden="1" outlineLevel="1">
      <c r="A160" s="9">
        <v>45078</v>
      </c>
      <c r="B160" s="131">
        <v>4619.0066585100003</v>
      </c>
      <c r="C160" s="131">
        <v>22.570483299999999</v>
      </c>
      <c r="D160" s="131">
        <v>22.570483299999999</v>
      </c>
      <c r="E160" s="131">
        <v>0</v>
      </c>
      <c r="F160" s="131">
        <v>2.5543224200000001</v>
      </c>
      <c r="G160" s="131">
        <v>20.016160880000001</v>
      </c>
      <c r="H160" s="131">
        <v>0</v>
      </c>
      <c r="I160" s="131">
        <v>0</v>
      </c>
      <c r="J160" s="131">
        <v>0</v>
      </c>
      <c r="K160" s="131">
        <v>0</v>
      </c>
      <c r="L160" s="131">
        <v>4596.4361752100003</v>
      </c>
      <c r="M160" s="131">
        <v>573.47745421000002</v>
      </c>
      <c r="N160" s="131"/>
      <c r="O160" s="131"/>
      <c r="P160" s="131"/>
      <c r="Q160" s="131"/>
      <c r="R160" s="131"/>
      <c r="S160" s="131"/>
      <c r="T160" s="131"/>
    </row>
    <row r="161" spans="1:20" hidden="1" outlineLevel="1">
      <c r="A161" s="9">
        <v>45108</v>
      </c>
      <c r="B161" s="131">
        <v>4785.3681369400001</v>
      </c>
      <c r="C161" s="131">
        <v>22.408581089999998</v>
      </c>
      <c r="D161" s="131">
        <v>22.408581089999998</v>
      </c>
      <c r="E161" s="131">
        <v>0</v>
      </c>
      <c r="F161" s="131">
        <v>2.4742397500000002</v>
      </c>
      <c r="G161" s="131">
        <v>19.93434134</v>
      </c>
      <c r="H161" s="131">
        <v>0</v>
      </c>
      <c r="I161" s="131">
        <v>0</v>
      </c>
      <c r="J161" s="131">
        <v>0</v>
      </c>
      <c r="K161" s="131">
        <v>0</v>
      </c>
      <c r="L161" s="131">
        <v>4762.9595558499996</v>
      </c>
      <c r="M161" s="131">
        <v>596.07263896999996</v>
      </c>
      <c r="N161" s="131"/>
      <c r="O161" s="131"/>
      <c r="P161" s="131"/>
      <c r="Q161" s="131"/>
      <c r="R161" s="131"/>
      <c r="S161" s="131"/>
      <c r="T161" s="131"/>
    </row>
    <row r="162" spans="1:20" hidden="1" outlineLevel="1">
      <c r="A162" s="9">
        <v>45139</v>
      </c>
      <c r="B162" s="131">
        <v>4743.4062301699996</v>
      </c>
      <c r="C162" s="131">
        <v>22.252343580000002</v>
      </c>
      <c r="D162" s="131">
        <v>22.252343580000002</v>
      </c>
      <c r="E162" s="131">
        <v>0</v>
      </c>
      <c r="F162" s="131">
        <v>2.4336914900000002</v>
      </c>
      <c r="G162" s="131">
        <v>19.81865209</v>
      </c>
      <c r="H162" s="131">
        <v>0</v>
      </c>
      <c r="I162" s="131">
        <v>0</v>
      </c>
      <c r="J162" s="131">
        <v>0</v>
      </c>
      <c r="K162" s="131">
        <v>0</v>
      </c>
      <c r="L162" s="131">
        <v>4721.1538865900002</v>
      </c>
      <c r="M162" s="131">
        <v>599.73221785999999</v>
      </c>
      <c r="N162" s="131"/>
      <c r="O162" s="131"/>
      <c r="P162" s="131"/>
      <c r="Q162" s="131"/>
      <c r="R162" s="131"/>
      <c r="S162" s="131"/>
      <c r="T162" s="131"/>
    </row>
    <row r="163" spans="1:20" hidden="1" outlineLevel="1">
      <c r="A163" s="9">
        <v>45170</v>
      </c>
      <c r="B163" s="131">
        <v>4712.7392405399996</v>
      </c>
      <c r="C163" s="131">
        <v>22.098576269999999</v>
      </c>
      <c r="D163" s="131">
        <v>22.098576269999999</v>
      </c>
      <c r="E163" s="131">
        <v>0</v>
      </c>
      <c r="F163" s="131">
        <v>2.3711971100000002</v>
      </c>
      <c r="G163" s="131">
        <v>19.727379160000002</v>
      </c>
      <c r="H163" s="131">
        <v>0</v>
      </c>
      <c r="I163" s="131">
        <v>0</v>
      </c>
      <c r="J163" s="131">
        <v>0</v>
      </c>
      <c r="K163" s="131">
        <v>0</v>
      </c>
      <c r="L163" s="131">
        <v>4690.6406642700003</v>
      </c>
      <c r="M163" s="131">
        <v>501.45510823000001</v>
      </c>
      <c r="N163" s="131"/>
      <c r="O163" s="131"/>
      <c r="P163" s="131"/>
      <c r="Q163" s="131"/>
      <c r="R163" s="131"/>
      <c r="S163" s="131"/>
      <c r="T163" s="131"/>
    </row>
    <row r="164" spans="1:20" hidden="1" outlineLevel="1">
      <c r="A164" s="9">
        <v>45200</v>
      </c>
      <c r="B164" s="131">
        <v>4648.0852387100003</v>
      </c>
      <c r="C164" s="131">
        <v>21.92515861</v>
      </c>
      <c r="D164" s="131">
        <v>21.92515861</v>
      </c>
      <c r="E164" s="131">
        <v>0</v>
      </c>
      <c r="F164" s="131">
        <v>2.3052804</v>
      </c>
      <c r="G164" s="131">
        <v>19.61987821</v>
      </c>
      <c r="H164" s="131">
        <v>0</v>
      </c>
      <c r="I164" s="131">
        <v>0</v>
      </c>
      <c r="J164" s="131">
        <v>0</v>
      </c>
      <c r="K164" s="131">
        <v>0</v>
      </c>
      <c r="L164" s="131">
        <v>4626.1600801000004</v>
      </c>
      <c r="M164" s="131">
        <v>482.95701445999998</v>
      </c>
      <c r="N164" s="131"/>
      <c r="O164" s="131"/>
      <c r="P164" s="131"/>
      <c r="Q164" s="131"/>
      <c r="R164" s="131"/>
      <c r="S164" s="131"/>
      <c r="T164" s="131"/>
    </row>
    <row r="165" spans="1:20">
      <c r="A165" s="9">
        <v>45231</v>
      </c>
      <c r="B165" s="131">
        <v>4491.1118911599997</v>
      </c>
      <c r="C165" s="131">
        <v>21.763245000000001</v>
      </c>
      <c r="D165" s="131">
        <v>21.763245000000001</v>
      </c>
      <c r="E165" s="131">
        <v>0</v>
      </c>
      <c r="F165" s="131">
        <v>2.2442335899999999</v>
      </c>
      <c r="G165" s="131">
        <v>19.519011410000001</v>
      </c>
      <c r="H165" s="131">
        <v>0</v>
      </c>
      <c r="I165" s="131">
        <v>0</v>
      </c>
      <c r="J165" s="131">
        <v>0</v>
      </c>
      <c r="K165" s="131">
        <v>0</v>
      </c>
      <c r="L165" s="131">
        <v>4469.3486461599996</v>
      </c>
      <c r="M165" s="131">
        <v>440.90965818000001</v>
      </c>
      <c r="N165" s="131"/>
      <c r="O165" s="131"/>
      <c r="P165" s="131"/>
      <c r="Q165" s="131"/>
      <c r="R165" s="131"/>
      <c r="S165" s="131"/>
      <c r="T165" s="131"/>
    </row>
    <row r="166" spans="1:20">
      <c r="A166" s="9">
        <v>45261</v>
      </c>
      <c r="B166" s="131">
        <v>4533.4473823199996</v>
      </c>
      <c r="C166" s="131">
        <v>67.492567980000004</v>
      </c>
      <c r="D166" s="131">
        <v>67.492567980000004</v>
      </c>
      <c r="E166" s="131">
        <v>0</v>
      </c>
      <c r="F166" s="131">
        <v>48.150573819999998</v>
      </c>
      <c r="G166" s="131">
        <v>19.341994159999999</v>
      </c>
      <c r="H166" s="131">
        <v>0</v>
      </c>
      <c r="I166" s="131">
        <v>0</v>
      </c>
      <c r="J166" s="131">
        <v>0</v>
      </c>
      <c r="K166" s="131">
        <v>0</v>
      </c>
      <c r="L166" s="131">
        <v>4465.9548143399998</v>
      </c>
      <c r="M166" s="131">
        <v>445.30196419999999</v>
      </c>
      <c r="N166" s="131"/>
      <c r="O166" s="131"/>
      <c r="P166" s="131"/>
      <c r="Q166" s="131"/>
      <c r="R166" s="131"/>
      <c r="S166" s="131"/>
      <c r="T166" s="131"/>
    </row>
    <row r="167" spans="1:20">
      <c r="A167" s="9">
        <v>45292</v>
      </c>
      <c r="B167" s="131">
        <v>4334.2696636299997</v>
      </c>
      <c r="C167" s="131">
        <v>66.200906230000001</v>
      </c>
      <c r="D167" s="131">
        <v>66.200906230000001</v>
      </c>
      <c r="E167" s="131">
        <v>0</v>
      </c>
      <c r="F167" s="131">
        <v>47.087456070000002</v>
      </c>
      <c r="G167" s="131">
        <v>19.113450159999999</v>
      </c>
      <c r="H167" s="131">
        <v>0</v>
      </c>
      <c r="I167" s="131">
        <v>0</v>
      </c>
      <c r="J167" s="131">
        <v>0</v>
      </c>
      <c r="K167" s="131">
        <v>0</v>
      </c>
      <c r="L167" s="131">
        <v>4268.0687574000003</v>
      </c>
      <c r="M167" s="131">
        <v>463.33861955999998</v>
      </c>
      <c r="N167" s="131"/>
      <c r="O167" s="131"/>
      <c r="P167" s="131"/>
      <c r="Q167" s="131"/>
      <c r="R167" s="131"/>
      <c r="S167" s="131"/>
      <c r="T167" s="131"/>
    </row>
    <row r="168" spans="1:20">
      <c r="A168" s="9">
        <v>45323</v>
      </c>
      <c r="B168" s="131">
        <v>4249.2430225400003</v>
      </c>
      <c r="C168" s="131">
        <v>64.949836750000003</v>
      </c>
      <c r="D168" s="131">
        <v>64.949836750000003</v>
      </c>
      <c r="E168" s="131">
        <v>0</v>
      </c>
      <c r="F168" s="131">
        <v>46.037887589999997</v>
      </c>
      <c r="G168" s="131">
        <v>18.911949159999999</v>
      </c>
      <c r="H168" s="131">
        <v>0</v>
      </c>
      <c r="I168" s="131">
        <v>0</v>
      </c>
      <c r="J168" s="131">
        <v>0</v>
      </c>
      <c r="K168" s="131">
        <v>0</v>
      </c>
      <c r="L168" s="131">
        <v>4184.2931857900003</v>
      </c>
      <c r="M168" s="131">
        <v>454.53248364000001</v>
      </c>
      <c r="N168" s="131"/>
      <c r="O168" s="131"/>
      <c r="P168" s="131"/>
      <c r="Q168" s="131"/>
      <c r="R168" s="131"/>
      <c r="S168" s="131"/>
      <c r="T168" s="131"/>
    </row>
    <row r="169" spans="1:20">
      <c r="A169" s="9">
        <v>45352</v>
      </c>
      <c r="B169" s="131">
        <v>4243.6467628199998</v>
      </c>
      <c r="C169" s="131">
        <v>63.701229920000003</v>
      </c>
      <c r="D169" s="131">
        <v>63.701229920000003</v>
      </c>
      <c r="E169" s="131">
        <v>0</v>
      </c>
      <c r="F169" s="131">
        <v>44.969767589999996</v>
      </c>
      <c r="G169" s="131">
        <v>18.731462329999999</v>
      </c>
      <c r="H169" s="131">
        <v>0</v>
      </c>
      <c r="I169" s="131">
        <v>0</v>
      </c>
      <c r="J169" s="131">
        <v>0</v>
      </c>
      <c r="K169" s="131">
        <v>0</v>
      </c>
      <c r="L169" s="131">
        <v>4179.9455329000002</v>
      </c>
      <c r="M169" s="131">
        <v>474.05594607</v>
      </c>
      <c r="N169" s="131"/>
      <c r="O169" s="131"/>
      <c r="P169" s="131"/>
      <c r="Q169" s="131"/>
      <c r="R169" s="131"/>
      <c r="S169" s="131"/>
      <c r="T169" s="131"/>
    </row>
    <row r="170" spans="1:20">
      <c r="A170" s="9">
        <v>45383</v>
      </c>
      <c r="B170" s="131">
        <v>4449.7432248300001</v>
      </c>
      <c r="C170" s="131">
        <v>62.363988310000003</v>
      </c>
      <c r="D170" s="131">
        <v>62.363988310000003</v>
      </c>
      <c r="E170" s="131">
        <v>0</v>
      </c>
      <c r="F170" s="131">
        <v>43.848145629999998</v>
      </c>
      <c r="G170" s="131">
        <v>18.515842679999999</v>
      </c>
      <c r="H170" s="131">
        <v>0</v>
      </c>
      <c r="I170" s="131">
        <v>0</v>
      </c>
      <c r="J170" s="131">
        <v>0</v>
      </c>
      <c r="K170" s="131">
        <v>0</v>
      </c>
      <c r="L170" s="131">
        <v>4387.3792365199997</v>
      </c>
      <c r="M170" s="131">
        <v>467.50275118000002</v>
      </c>
      <c r="N170" s="131"/>
      <c r="O170" s="131"/>
      <c r="P170" s="131"/>
      <c r="Q170" s="131"/>
      <c r="R170" s="131"/>
      <c r="S170" s="131"/>
      <c r="T170" s="131"/>
    </row>
    <row r="171" spans="1:20">
      <c r="A171" s="9">
        <v>45413</v>
      </c>
      <c r="B171" s="131">
        <v>4642.07553491</v>
      </c>
      <c r="C171" s="131">
        <v>64.388083449999996</v>
      </c>
      <c r="D171" s="131">
        <v>64.388083449999996</v>
      </c>
      <c r="E171" s="131">
        <v>0</v>
      </c>
      <c r="F171" s="131">
        <v>46.069581679999999</v>
      </c>
      <c r="G171" s="131">
        <v>18.318501770000001</v>
      </c>
      <c r="H171" s="131">
        <v>0</v>
      </c>
      <c r="I171" s="131">
        <v>0</v>
      </c>
      <c r="J171" s="131">
        <v>0</v>
      </c>
      <c r="K171" s="131">
        <v>0</v>
      </c>
      <c r="L171" s="131">
        <v>4577.6874514600004</v>
      </c>
      <c r="M171" s="131">
        <v>590.27923811000005</v>
      </c>
      <c r="N171" s="131"/>
      <c r="O171" s="131"/>
      <c r="P171" s="131"/>
      <c r="Q171" s="131"/>
      <c r="R171" s="131"/>
      <c r="S171" s="131"/>
      <c r="T171" s="131"/>
    </row>
    <row r="172" spans="1:20">
      <c r="A172" s="9">
        <v>45444</v>
      </c>
      <c r="B172" s="131">
        <v>5053.6680608799998</v>
      </c>
      <c r="C172" s="131">
        <v>63.264069319999997</v>
      </c>
      <c r="D172" s="131">
        <v>63.264069319999997</v>
      </c>
      <c r="E172" s="131">
        <v>0</v>
      </c>
      <c r="F172" s="131">
        <v>45.129783699999997</v>
      </c>
      <c r="G172" s="131">
        <v>18.13428562</v>
      </c>
      <c r="H172" s="131">
        <v>0</v>
      </c>
      <c r="I172" s="131">
        <v>0</v>
      </c>
      <c r="J172" s="131">
        <v>0</v>
      </c>
      <c r="K172" s="131">
        <v>0</v>
      </c>
      <c r="L172" s="131">
        <v>4990.4039915599997</v>
      </c>
      <c r="M172" s="131">
        <v>943.49104839999995</v>
      </c>
      <c r="N172" s="131"/>
      <c r="O172" s="131"/>
      <c r="P172" s="131"/>
      <c r="Q172" s="131"/>
      <c r="R172" s="131"/>
      <c r="S172" s="131"/>
      <c r="T172" s="131"/>
    </row>
    <row r="173" spans="1:20">
      <c r="A173" s="9">
        <v>45474</v>
      </c>
      <c r="B173" s="131">
        <v>5428.1973002599998</v>
      </c>
      <c r="C173" s="131">
        <v>62.037244770000001</v>
      </c>
      <c r="D173" s="131">
        <v>62.037244770000001</v>
      </c>
      <c r="E173" s="131">
        <v>0</v>
      </c>
      <c r="F173" s="131">
        <v>44.118911330000003</v>
      </c>
      <c r="G173" s="131">
        <v>17.918333440000001</v>
      </c>
      <c r="H173" s="131">
        <v>0</v>
      </c>
      <c r="I173" s="131">
        <v>0</v>
      </c>
      <c r="J173" s="131">
        <v>0</v>
      </c>
      <c r="K173" s="131">
        <v>0</v>
      </c>
      <c r="L173" s="131">
        <v>5366.1600554899996</v>
      </c>
      <c r="M173" s="131">
        <v>1109.98453206</v>
      </c>
      <c r="N173" s="131"/>
      <c r="O173" s="131"/>
      <c r="P173" s="131"/>
      <c r="Q173" s="131"/>
      <c r="R173" s="131"/>
      <c r="S173" s="131"/>
      <c r="T173" s="131"/>
    </row>
    <row r="174" spans="1:20">
      <c r="A174" s="9">
        <v>45505</v>
      </c>
      <c r="B174" s="131">
        <v>5144.8533740499997</v>
      </c>
      <c r="C174" s="131">
        <v>60.90804962</v>
      </c>
      <c r="D174" s="131">
        <v>60.90804962</v>
      </c>
      <c r="E174" s="131">
        <v>0</v>
      </c>
      <c r="F174" s="131">
        <v>43.163690760000001</v>
      </c>
      <c r="G174" s="131">
        <v>17.744358859999998</v>
      </c>
      <c r="H174" s="131">
        <v>0</v>
      </c>
      <c r="I174" s="131">
        <v>0</v>
      </c>
      <c r="J174" s="131">
        <v>0</v>
      </c>
      <c r="K174" s="131">
        <v>0</v>
      </c>
      <c r="L174" s="131">
        <v>5083.9453244300003</v>
      </c>
      <c r="M174" s="131">
        <v>752.99416001999998</v>
      </c>
      <c r="N174" s="131"/>
      <c r="O174" s="131"/>
      <c r="P174" s="131"/>
      <c r="Q174" s="131"/>
      <c r="R174" s="131"/>
      <c r="S174" s="131"/>
      <c r="T174" s="131"/>
    </row>
    <row r="175" spans="1:20">
      <c r="A175" s="9">
        <v>45536</v>
      </c>
      <c r="B175" s="131">
        <v>5390.1456139100001</v>
      </c>
      <c r="C175" s="131">
        <v>59.73202611</v>
      </c>
      <c r="D175" s="131">
        <v>59.73202611</v>
      </c>
      <c r="E175" s="131">
        <v>0</v>
      </c>
      <c r="F175" s="131">
        <v>42.193577699999999</v>
      </c>
      <c r="G175" s="131">
        <v>17.538448410000001</v>
      </c>
      <c r="H175" s="131">
        <v>0</v>
      </c>
      <c r="I175" s="131">
        <v>0</v>
      </c>
      <c r="J175" s="131">
        <v>0</v>
      </c>
      <c r="K175" s="131">
        <v>0</v>
      </c>
      <c r="L175" s="131">
        <v>5330.4135877999997</v>
      </c>
      <c r="M175" s="131">
        <v>920.05309276000003</v>
      </c>
      <c r="N175" s="131"/>
      <c r="O175" s="131"/>
      <c r="P175" s="131"/>
      <c r="Q175" s="131"/>
      <c r="R175" s="131"/>
      <c r="S175" s="131"/>
      <c r="T175" s="131"/>
    </row>
    <row r="176" spans="1:20">
      <c r="A176" s="9">
        <v>45566</v>
      </c>
      <c r="B176" s="131">
        <v>5558.1590926700001</v>
      </c>
      <c r="C176" s="131">
        <v>58.366843799999998</v>
      </c>
      <c r="D176" s="131">
        <v>58.366843799999998</v>
      </c>
      <c r="E176" s="131">
        <v>0</v>
      </c>
      <c r="F176" s="131">
        <v>41.043294850000002</v>
      </c>
      <c r="G176" s="131">
        <v>17.323548949999999</v>
      </c>
      <c r="H176" s="131">
        <v>0</v>
      </c>
      <c r="I176" s="131">
        <v>0</v>
      </c>
      <c r="J176" s="131">
        <v>0</v>
      </c>
      <c r="K176" s="131">
        <v>0</v>
      </c>
      <c r="L176" s="131">
        <v>5499.7922488699996</v>
      </c>
      <c r="M176" s="131">
        <v>1266.50485624</v>
      </c>
      <c r="N176" s="131"/>
      <c r="O176" s="131"/>
      <c r="P176" s="131"/>
      <c r="Q176" s="131"/>
      <c r="R176" s="131"/>
      <c r="S176" s="131"/>
      <c r="T176" s="131"/>
    </row>
    <row r="177" spans="1:20">
      <c r="A177" s="9">
        <v>45597</v>
      </c>
      <c r="B177" s="131">
        <v>5949.7195713800002</v>
      </c>
      <c r="C177" s="131">
        <v>59.547351040000002</v>
      </c>
      <c r="D177" s="131">
        <v>59.547351040000002</v>
      </c>
      <c r="E177" s="131">
        <v>0</v>
      </c>
      <c r="F177" s="131">
        <v>42.398869019999999</v>
      </c>
      <c r="G177" s="131">
        <v>17.148482019999999</v>
      </c>
      <c r="H177" s="131">
        <v>0</v>
      </c>
      <c r="I177" s="131">
        <v>0</v>
      </c>
      <c r="J177" s="131">
        <v>0</v>
      </c>
      <c r="K177" s="131">
        <v>0</v>
      </c>
      <c r="L177" s="131">
        <v>5890.1722203400004</v>
      </c>
      <c r="M177" s="131">
        <v>360.72240151</v>
      </c>
      <c r="N177" s="131"/>
      <c r="O177" s="131"/>
      <c r="P177" s="131"/>
      <c r="Q177" s="131"/>
      <c r="R177" s="131"/>
      <c r="S177" s="131"/>
      <c r="T177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232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7" t="s">
        <v>1</v>
      </c>
      <c r="C6" s="207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7" t="s">
        <v>60</v>
      </c>
      <c r="V6" s="207" t="s">
        <v>55</v>
      </c>
    </row>
    <row r="7" spans="1:28" s="26" customFormat="1" ht="15" customHeight="1">
      <c r="A7" s="222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7"/>
      <c r="V7" s="207"/>
    </row>
    <row r="8" spans="1:28" ht="55.2">
      <c r="A8" s="222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7"/>
      <c r="V8" s="207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 hidden="1" outlineLevel="1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 hidden="1" outlineLevel="1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 hidden="1" outlineLevel="1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 hidden="1" outlineLevel="1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 hidden="1" outlineLevel="1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 hidden="1" outlineLevel="1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 hidden="1" outlineLevel="1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 hidden="1" outlineLevel="1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 hidden="1" outlineLevel="1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 hidden="1" outlineLevel="1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 hidden="1" outlineLevel="1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 hidden="1" outlineLevel="1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 hidden="1" outlineLevel="1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  <row r="153" spans="1:28" hidden="1" outlineLevel="1">
      <c r="A153" s="9">
        <v>44866</v>
      </c>
      <c r="B153" s="131">
        <v>3106.9084853200002</v>
      </c>
      <c r="C153" s="131">
        <v>2494.0314151399998</v>
      </c>
      <c r="D153" s="131">
        <v>2474.8237145899998</v>
      </c>
      <c r="E153" s="131">
        <v>1555.46246913</v>
      </c>
      <c r="F153" s="131">
        <v>707.39521150999997</v>
      </c>
      <c r="G153" s="131">
        <v>211.96603395</v>
      </c>
      <c r="H153" s="131">
        <v>19.207700549999998</v>
      </c>
      <c r="I153" s="131">
        <v>0.16342259000000001</v>
      </c>
      <c r="J153" s="131">
        <v>1.8625490000000001E-2</v>
      </c>
      <c r="K153" s="131">
        <v>19.025652470000001</v>
      </c>
      <c r="L153" s="131">
        <v>369.85287948000001</v>
      </c>
      <c r="M153" s="131">
        <v>205.47136054000001</v>
      </c>
      <c r="N153" s="131">
        <v>0</v>
      </c>
      <c r="O153" s="131">
        <v>5.9590938299999996</v>
      </c>
      <c r="P153" s="131">
        <v>199.51226671000001</v>
      </c>
      <c r="Q153" s="131">
        <v>164.38151894000001</v>
      </c>
      <c r="R153" s="131">
        <v>0</v>
      </c>
      <c r="S153" s="131">
        <v>0.14281757</v>
      </c>
      <c r="T153" s="131">
        <v>164.23870137</v>
      </c>
      <c r="U153" s="131">
        <v>243.02419069999999</v>
      </c>
      <c r="V153" s="131">
        <v>214.89749778000001</v>
      </c>
      <c r="W153" s="131"/>
      <c r="X153" s="131"/>
      <c r="Y153" s="131"/>
      <c r="Z153" s="131"/>
      <c r="AA153" s="131"/>
      <c r="AB153" s="131"/>
    </row>
    <row r="154" spans="1:28" hidden="1" outlineLevel="1">
      <c r="A154" s="9">
        <v>44896</v>
      </c>
      <c r="B154" s="131">
        <v>2837.4284220300001</v>
      </c>
      <c r="C154" s="131">
        <v>2371.1104258099999</v>
      </c>
      <c r="D154" s="131">
        <v>2352.9503788400002</v>
      </c>
      <c r="E154" s="131">
        <v>1485.9595682199999</v>
      </c>
      <c r="F154" s="131">
        <v>660.38645750000001</v>
      </c>
      <c r="G154" s="131">
        <v>206.60435312000001</v>
      </c>
      <c r="H154" s="131">
        <v>18.16004697</v>
      </c>
      <c r="I154" s="131">
        <v>0.15391869999999999</v>
      </c>
      <c r="J154" s="131">
        <v>1.8803319999999998E-2</v>
      </c>
      <c r="K154" s="131">
        <v>17.987324950000001</v>
      </c>
      <c r="L154" s="131">
        <v>232.55266545000001</v>
      </c>
      <c r="M154" s="131">
        <v>204.38217362</v>
      </c>
      <c r="N154" s="131">
        <v>0</v>
      </c>
      <c r="O154" s="131">
        <v>5.37398197</v>
      </c>
      <c r="P154" s="131">
        <v>199.00819164999999</v>
      </c>
      <c r="Q154" s="131">
        <v>28.17049183</v>
      </c>
      <c r="R154" s="131">
        <v>0</v>
      </c>
      <c r="S154" s="131">
        <v>0.14281757</v>
      </c>
      <c r="T154" s="131">
        <v>28.027674260000001</v>
      </c>
      <c r="U154" s="131">
        <v>233.76533076999999</v>
      </c>
      <c r="V154" s="131">
        <v>215.22180298000001</v>
      </c>
      <c r="W154" s="131"/>
      <c r="X154" s="131"/>
      <c r="Y154" s="131"/>
      <c r="Z154" s="131"/>
      <c r="AA154" s="131"/>
      <c r="AB154" s="131"/>
    </row>
    <row r="155" spans="1:28" hidden="1" outlineLevel="1">
      <c r="A155" s="9">
        <v>44927</v>
      </c>
      <c r="B155" s="131">
        <v>2839.1701744299999</v>
      </c>
      <c r="C155" s="131">
        <v>2366.6474146800001</v>
      </c>
      <c r="D155" s="131">
        <v>2348.3956587799998</v>
      </c>
      <c r="E155" s="131">
        <v>1504.74482524</v>
      </c>
      <c r="F155" s="131">
        <v>644.78448485000001</v>
      </c>
      <c r="G155" s="131">
        <v>198.86634869</v>
      </c>
      <c r="H155" s="131">
        <v>18.251755899999999</v>
      </c>
      <c r="I155" s="131">
        <v>0.20833710999999999</v>
      </c>
      <c r="J155" s="131">
        <v>1.8889320000000001E-2</v>
      </c>
      <c r="K155" s="131">
        <v>18.024529470000001</v>
      </c>
      <c r="L155" s="131">
        <v>243.93859459999999</v>
      </c>
      <c r="M155" s="131">
        <v>215.87561285999999</v>
      </c>
      <c r="N155" s="131">
        <v>0</v>
      </c>
      <c r="O155" s="131">
        <v>5.1392153900000004</v>
      </c>
      <c r="P155" s="131">
        <v>210.73639746999999</v>
      </c>
      <c r="Q155" s="131">
        <v>28.062981740000001</v>
      </c>
      <c r="R155" s="131">
        <v>0</v>
      </c>
      <c r="S155" s="131">
        <v>0.14281757</v>
      </c>
      <c r="T155" s="131">
        <v>27.92016417</v>
      </c>
      <c r="U155" s="131">
        <v>228.58416514999999</v>
      </c>
      <c r="V155" s="131">
        <v>230.79149858</v>
      </c>
      <c r="W155" s="131"/>
      <c r="X155" s="131"/>
      <c r="Y155" s="131"/>
      <c r="Z155" s="131"/>
      <c r="AA155" s="131"/>
      <c r="AB155" s="131"/>
    </row>
    <row r="156" spans="1:28" hidden="1" outlineLevel="1">
      <c r="A156" s="9">
        <v>44958</v>
      </c>
      <c r="B156" s="131">
        <v>2821.9989581700002</v>
      </c>
      <c r="C156" s="131">
        <v>2352.7904560299999</v>
      </c>
      <c r="D156" s="131">
        <v>2334.55326487</v>
      </c>
      <c r="E156" s="131">
        <v>1501.93814148</v>
      </c>
      <c r="F156" s="131">
        <v>639.57685104999996</v>
      </c>
      <c r="G156" s="131">
        <v>193.03827233999999</v>
      </c>
      <c r="H156" s="131">
        <v>18.237191159999998</v>
      </c>
      <c r="I156" s="131">
        <v>0.15192581999999999</v>
      </c>
      <c r="J156" s="131">
        <v>1.8940140000000001E-2</v>
      </c>
      <c r="K156" s="131">
        <v>18.066325200000001</v>
      </c>
      <c r="L156" s="131">
        <v>242.50812121999999</v>
      </c>
      <c r="M156" s="131">
        <v>214.53869451</v>
      </c>
      <c r="N156" s="131">
        <v>0</v>
      </c>
      <c r="O156" s="131">
        <v>4.7314033200000001</v>
      </c>
      <c r="P156" s="131">
        <v>209.80729119</v>
      </c>
      <c r="Q156" s="131">
        <v>27.96942671</v>
      </c>
      <c r="R156" s="131">
        <v>0</v>
      </c>
      <c r="S156" s="131">
        <v>0.14281757</v>
      </c>
      <c r="T156" s="131">
        <v>27.826609139999999</v>
      </c>
      <c r="U156" s="131">
        <v>226.70038091999999</v>
      </c>
      <c r="V156" s="131">
        <v>232.02442725</v>
      </c>
      <c r="W156" s="131"/>
      <c r="X156" s="131"/>
      <c r="Y156" s="131"/>
      <c r="Z156" s="131"/>
      <c r="AA156" s="131"/>
      <c r="AB156" s="131"/>
    </row>
    <row r="157" spans="1:28" hidden="1" outlineLevel="1">
      <c r="A157" s="9">
        <v>44986</v>
      </c>
      <c r="B157" s="131">
        <v>2846.4183299599999</v>
      </c>
      <c r="C157" s="131">
        <v>2385.4287399300001</v>
      </c>
      <c r="D157" s="131">
        <v>2367.1555391699999</v>
      </c>
      <c r="E157" s="131">
        <v>1545.5231323600001</v>
      </c>
      <c r="F157" s="131">
        <v>628.97873102000005</v>
      </c>
      <c r="G157" s="131">
        <v>192.65367578999999</v>
      </c>
      <c r="H157" s="131">
        <v>18.273200760000002</v>
      </c>
      <c r="I157" s="131">
        <v>0.14265422999999999</v>
      </c>
      <c r="J157" s="131">
        <v>1.868939E-2</v>
      </c>
      <c r="K157" s="131">
        <v>18.111857140000001</v>
      </c>
      <c r="L157" s="131">
        <v>238.70139105000001</v>
      </c>
      <c r="M157" s="131">
        <v>210.77460984000001</v>
      </c>
      <c r="N157" s="131">
        <v>0</v>
      </c>
      <c r="O157" s="131">
        <v>4.4591628200000004</v>
      </c>
      <c r="P157" s="131">
        <v>206.31544701999999</v>
      </c>
      <c r="Q157" s="131">
        <v>27.926781210000001</v>
      </c>
      <c r="R157" s="131">
        <v>0</v>
      </c>
      <c r="S157" s="131">
        <v>0.14281757</v>
      </c>
      <c r="T157" s="131">
        <v>27.78396364</v>
      </c>
      <c r="U157" s="131">
        <v>222.28819898</v>
      </c>
      <c r="V157" s="131">
        <v>237.38525202</v>
      </c>
      <c r="W157" s="131"/>
      <c r="X157" s="131"/>
      <c r="Y157" s="131"/>
      <c r="Z157" s="131"/>
      <c r="AA157" s="131"/>
      <c r="AB157" s="131"/>
    </row>
    <row r="158" spans="1:28" hidden="1" outlineLevel="1">
      <c r="A158" s="9">
        <v>45017</v>
      </c>
      <c r="B158" s="131">
        <v>2840.2585130000002</v>
      </c>
      <c r="C158" s="131">
        <v>2383.6093348499999</v>
      </c>
      <c r="D158" s="131">
        <v>2365.31336293</v>
      </c>
      <c r="E158" s="131">
        <v>1559.91621461</v>
      </c>
      <c r="F158" s="131">
        <v>618.64244191</v>
      </c>
      <c r="G158" s="131">
        <v>186.75470641000001</v>
      </c>
      <c r="H158" s="131">
        <v>18.295971919999999</v>
      </c>
      <c r="I158" s="131">
        <v>0.12513114</v>
      </c>
      <c r="J158" s="131">
        <v>1.8758919999999998E-2</v>
      </c>
      <c r="K158" s="131">
        <v>18.152081859999999</v>
      </c>
      <c r="L158" s="131">
        <v>233.57996141999999</v>
      </c>
      <c r="M158" s="131">
        <v>205.91544217000001</v>
      </c>
      <c r="N158" s="131">
        <v>0</v>
      </c>
      <c r="O158" s="131">
        <v>4.1599380500000001</v>
      </c>
      <c r="P158" s="131">
        <v>201.75550412000001</v>
      </c>
      <c r="Q158" s="131">
        <v>27.664519250000001</v>
      </c>
      <c r="R158" s="131">
        <v>0</v>
      </c>
      <c r="S158" s="131">
        <v>0.14281757</v>
      </c>
      <c r="T158" s="131">
        <v>27.52170168</v>
      </c>
      <c r="U158" s="131">
        <v>223.06921672999999</v>
      </c>
      <c r="V158" s="131">
        <v>249.93313019000001</v>
      </c>
      <c r="W158" s="131"/>
      <c r="X158" s="131"/>
      <c r="Y158" s="131"/>
      <c r="Z158" s="131"/>
      <c r="AA158" s="131"/>
      <c r="AB158" s="131"/>
    </row>
    <row r="159" spans="1:28" hidden="1" outlineLevel="1">
      <c r="A159" s="9">
        <v>45047</v>
      </c>
      <c r="B159" s="131">
        <v>2876.4730794900001</v>
      </c>
      <c r="C159" s="131">
        <v>2426.4312436499999</v>
      </c>
      <c r="D159" s="131">
        <v>2408.0990332199999</v>
      </c>
      <c r="E159" s="131">
        <v>1605.0755872100001</v>
      </c>
      <c r="F159" s="131">
        <v>620.89266888999998</v>
      </c>
      <c r="G159" s="131">
        <v>182.13077712</v>
      </c>
      <c r="H159" s="131">
        <v>18.33221043</v>
      </c>
      <c r="I159" s="131">
        <v>0.12375116999999999</v>
      </c>
      <c r="J159" s="131">
        <v>1.8829490000000001E-2</v>
      </c>
      <c r="K159" s="131">
        <v>18.18962977</v>
      </c>
      <c r="L159" s="131">
        <v>234.49746965</v>
      </c>
      <c r="M159" s="131">
        <v>206.87609522</v>
      </c>
      <c r="N159" s="131">
        <v>0</v>
      </c>
      <c r="O159" s="131">
        <v>3.9329963999999999</v>
      </c>
      <c r="P159" s="131">
        <v>202.94309881999999</v>
      </c>
      <c r="Q159" s="131">
        <v>27.621374429999999</v>
      </c>
      <c r="R159" s="131">
        <v>0</v>
      </c>
      <c r="S159" s="131">
        <v>0.14281757</v>
      </c>
      <c r="T159" s="131">
        <v>27.478556860000001</v>
      </c>
      <c r="U159" s="131">
        <v>215.54436619000001</v>
      </c>
      <c r="V159" s="131">
        <v>256.59402161000003</v>
      </c>
      <c r="W159" s="131"/>
      <c r="X159" s="131"/>
      <c r="Y159" s="131"/>
      <c r="Z159" s="131"/>
      <c r="AA159" s="131"/>
      <c r="AB159" s="131"/>
    </row>
    <row r="160" spans="1:28" hidden="1" outlineLevel="1">
      <c r="A160" s="9">
        <v>45078</v>
      </c>
      <c r="B160" s="131">
        <v>2878.4232326000001</v>
      </c>
      <c r="C160" s="131">
        <v>2416.5739934500002</v>
      </c>
      <c r="D160" s="131">
        <v>2399.3609002399999</v>
      </c>
      <c r="E160" s="131">
        <v>1602.64232001</v>
      </c>
      <c r="F160" s="131">
        <v>619.64387574</v>
      </c>
      <c r="G160" s="131">
        <v>177.07470448999999</v>
      </c>
      <c r="H160" s="131">
        <v>17.21309321</v>
      </c>
      <c r="I160" s="131">
        <v>8.7913519999999995E-2</v>
      </c>
      <c r="J160" s="131">
        <v>1.8898370000000001E-2</v>
      </c>
      <c r="K160" s="131">
        <v>17.106281320000001</v>
      </c>
      <c r="L160" s="131">
        <v>244.88447864</v>
      </c>
      <c r="M160" s="131">
        <v>217.42143149</v>
      </c>
      <c r="N160" s="131">
        <v>0</v>
      </c>
      <c r="O160" s="131">
        <v>3.7172547599999999</v>
      </c>
      <c r="P160" s="131">
        <v>213.70417673</v>
      </c>
      <c r="Q160" s="131">
        <v>27.463047150000001</v>
      </c>
      <c r="R160" s="131">
        <v>0</v>
      </c>
      <c r="S160" s="131">
        <v>0.14281757</v>
      </c>
      <c r="T160" s="131">
        <v>27.320229579999999</v>
      </c>
      <c r="U160" s="131">
        <v>216.96476050999999</v>
      </c>
      <c r="V160" s="131">
        <v>269.46310605000002</v>
      </c>
      <c r="W160" s="131"/>
      <c r="X160" s="131"/>
      <c r="Y160" s="131"/>
      <c r="Z160" s="131"/>
      <c r="AA160" s="131"/>
      <c r="AB160" s="131"/>
    </row>
    <row r="161" spans="1:28" hidden="1" outlineLevel="1">
      <c r="A161" s="9">
        <v>45108</v>
      </c>
      <c r="B161" s="131">
        <v>2926.2305351499999</v>
      </c>
      <c r="C161" s="131">
        <v>2449.9722828099998</v>
      </c>
      <c r="D161" s="131">
        <v>2432.7422439100001</v>
      </c>
      <c r="E161" s="131">
        <v>1637.06026671</v>
      </c>
      <c r="F161" s="131">
        <v>622.96162570000001</v>
      </c>
      <c r="G161" s="131">
        <v>172.72035149999999</v>
      </c>
      <c r="H161" s="131">
        <v>17.2300389</v>
      </c>
      <c r="I161" s="131">
        <v>8.3056770000000002E-2</v>
      </c>
      <c r="J161" s="131">
        <v>1.898089E-2</v>
      </c>
      <c r="K161" s="131">
        <v>17.12800124</v>
      </c>
      <c r="L161" s="131">
        <v>255.30180916</v>
      </c>
      <c r="M161" s="131">
        <v>227.8892261</v>
      </c>
      <c r="N161" s="131">
        <v>0</v>
      </c>
      <c r="O161" s="131">
        <v>3.55980505</v>
      </c>
      <c r="P161" s="131">
        <v>224.32942105000001</v>
      </c>
      <c r="Q161" s="131">
        <v>27.412583059999999</v>
      </c>
      <c r="R161" s="131">
        <v>0</v>
      </c>
      <c r="S161" s="131">
        <v>0.14281757</v>
      </c>
      <c r="T161" s="131">
        <v>27.269765490000001</v>
      </c>
      <c r="U161" s="131">
        <v>220.95644318000001</v>
      </c>
      <c r="V161" s="131">
        <v>292.86506293999997</v>
      </c>
      <c r="W161" s="131"/>
      <c r="X161" s="131"/>
      <c r="Y161" s="131"/>
      <c r="Z161" s="131"/>
      <c r="AA161" s="131"/>
      <c r="AB161" s="131"/>
    </row>
    <row r="162" spans="1:28" hidden="1" outlineLevel="1">
      <c r="A162" s="9">
        <v>45139</v>
      </c>
      <c r="B162" s="131">
        <v>3014.5150510200001</v>
      </c>
      <c r="C162" s="131">
        <v>2522.7828923799998</v>
      </c>
      <c r="D162" s="131">
        <v>2505.5452599</v>
      </c>
      <c r="E162" s="131">
        <v>1703.3018875</v>
      </c>
      <c r="F162" s="131">
        <v>631.91892607</v>
      </c>
      <c r="G162" s="131">
        <v>170.32444633</v>
      </c>
      <c r="H162" s="131">
        <v>17.237632479999998</v>
      </c>
      <c r="I162" s="131">
        <v>8.3854129999999999E-2</v>
      </c>
      <c r="J162" s="131">
        <v>1.9276649999999999E-2</v>
      </c>
      <c r="K162" s="131">
        <v>17.134501700000001</v>
      </c>
      <c r="L162" s="131">
        <v>266.95460179999998</v>
      </c>
      <c r="M162" s="131">
        <v>239.64027593</v>
      </c>
      <c r="N162" s="131">
        <v>0</v>
      </c>
      <c r="O162" s="131">
        <v>3.9847578100000001</v>
      </c>
      <c r="P162" s="131">
        <v>235.65551812000001</v>
      </c>
      <c r="Q162" s="131">
        <v>27.314325870000001</v>
      </c>
      <c r="R162" s="131">
        <v>0</v>
      </c>
      <c r="S162" s="131">
        <v>0.14281757</v>
      </c>
      <c r="T162" s="131">
        <v>27.171508299999999</v>
      </c>
      <c r="U162" s="131">
        <v>224.77755683999999</v>
      </c>
      <c r="V162" s="131">
        <v>304.58345205000001</v>
      </c>
      <c r="W162" s="131"/>
      <c r="X162" s="131"/>
      <c r="Y162" s="131"/>
      <c r="Z162" s="131"/>
      <c r="AA162" s="131"/>
      <c r="AB162" s="131"/>
    </row>
    <row r="163" spans="1:28" hidden="1" outlineLevel="1">
      <c r="A163" s="9">
        <v>45170</v>
      </c>
      <c r="B163" s="131">
        <v>3011.5685075599999</v>
      </c>
      <c r="C163" s="131">
        <v>2518.8255819400001</v>
      </c>
      <c r="D163" s="131">
        <v>2501.5505641999998</v>
      </c>
      <c r="E163" s="131">
        <v>1707.79576015</v>
      </c>
      <c r="F163" s="131">
        <v>566.07895867000002</v>
      </c>
      <c r="G163" s="131">
        <v>227.67584538</v>
      </c>
      <c r="H163" s="131">
        <v>17.275017739999999</v>
      </c>
      <c r="I163" s="131">
        <v>8.1959359999999995E-2</v>
      </c>
      <c r="J163" s="131">
        <v>1.9339080000000002E-2</v>
      </c>
      <c r="K163" s="131">
        <v>17.173719299999998</v>
      </c>
      <c r="L163" s="131">
        <v>271.26807004</v>
      </c>
      <c r="M163" s="131">
        <v>244.0301571</v>
      </c>
      <c r="N163" s="131">
        <v>0</v>
      </c>
      <c r="O163" s="131">
        <v>3.7451837700000001</v>
      </c>
      <c r="P163" s="131">
        <v>240.28497333000001</v>
      </c>
      <c r="Q163" s="131">
        <v>27.237912940000001</v>
      </c>
      <c r="R163" s="131">
        <v>0</v>
      </c>
      <c r="S163" s="131">
        <v>0.14281757</v>
      </c>
      <c r="T163" s="131">
        <v>27.095095369999999</v>
      </c>
      <c r="U163" s="131">
        <v>221.47485558</v>
      </c>
      <c r="V163" s="131">
        <v>307.99099210999998</v>
      </c>
      <c r="W163" s="131"/>
      <c r="X163" s="131"/>
      <c r="Y163" s="131"/>
      <c r="Z163" s="131"/>
      <c r="AA163" s="131"/>
      <c r="AB163" s="131"/>
    </row>
    <row r="164" spans="1:28" hidden="1" outlineLevel="1">
      <c r="A164" s="9">
        <v>45200</v>
      </c>
      <c r="B164" s="131">
        <v>3053.9141656000002</v>
      </c>
      <c r="C164" s="131">
        <v>2560.2520317499998</v>
      </c>
      <c r="D164" s="131">
        <v>2543.0388587699999</v>
      </c>
      <c r="E164" s="131">
        <v>1742.10316685</v>
      </c>
      <c r="F164" s="131">
        <v>574.21783952999999</v>
      </c>
      <c r="G164" s="131">
        <v>226.71785238999999</v>
      </c>
      <c r="H164" s="131">
        <v>17.21317298</v>
      </c>
      <c r="I164" s="131">
        <v>7.5383560000000002E-2</v>
      </c>
      <c r="J164" s="131">
        <v>1.9258379999999999E-2</v>
      </c>
      <c r="K164" s="131">
        <v>17.118531040000001</v>
      </c>
      <c r="L164" s="131">
        <v>280.64790639</v>
      </c>
      <c r="M164" s="131">
        <v>253.67362208</v>
      </c>
      <c r="N164" s="131">
        <v>0</v>
      </c>
      <c r="O164" s="131">
        <v>3.9030456500000001</v>
      </c>
      <c r="P164" s="131">
        <v>249.77057643000001</v>
      </c>
      <c r="Q164" s="131">
        <v>26.974284310000002</v>
      </c>
      <c r="R164" s="131">
        <v>0</v>
      </c>
      <c r="S164" s="131">
        <v>0.14202592999999999</v>
      </c>
      <c r="T164" s="131">
        <v>26.832258379999999</v>
      </c>
      <c r="U164" s="131">
        <v>213.01422746</v>
      </c>
      <c r="V164" s="131">
        <v>328.06833412999998</v>
      </c>
      <c r="W164" s="131"/>
      <c r="X164" s="131"/>
      <c r="Y164" s="131"/>
      <c r="Z164" s="131"/>
      <c r="AA164" s="131"/>
      <c r="AB164" s="131"/>
    </row>
    <row r="165" spans="1:28">
      <c r="A165" s="9">
        <v>45231</v>
      </c>
      <c r="B165" s="131">
        <v>3121.1151791299999</v>
      </c>
      <c r="C165" s="131">
        <v>2612.72977554</v>
      </c>
      <c r="D165" s="131">
        <v>2595.4662722600001</v>
      </c>
      <c r="E165" s="131">
        <v>1791.36439032</v>
      </c>
      <c r="F165" s="131">
        <v>581.50256136999997</v>
      </c>
      <c r="G165" s="131">
        <v>222.59932057</v>
      </c>
      <c r="H165" s="131">
        <v>17.263503279999998</v>
      </c>
      <c r="I165" s="131">
        <v>8.2808469999999995E-2</v>
      </c>
      <c r="J165" s="131">
        <v>1.9176990000000001E-2</v>
      </c>
      <c r="K165" s="131">
        <v>17.16151782</v>
      </c>
      <c r="L165" s="131">
        <v>292.41259018</v>
      </c>
      <c r="M165" s="131">
        <v>265.52062407</v>
      </c>
      <c r="N165" s="131">
        <v>0</v>
      </c>
      <c r="O165" s="131">
        <v>3.7331673799999998</v>
      </c>
      <c r="P165" s="131">
        <v>261.78745669</v>
      </c>
      <c r="Q165" s="131">
        <v>26.891966109999998</v>
      </c>
      <c r="R165" s="131">
        <v>0</v>
      </c>
      <c r="S165" s="131">
        <v>0.14206225</v>
      </c>
      <c r="T165" s="131">
        <v>26.74990386</v>
      </c>
      <c r="U165" s="131">
        <v>215.97281340999999</v>
      </c>
      <c r="V165" s="131">
        <v>338.42731648</v>
      </c>
      <c r="W165" s="131"/>
      <c r="X165" s="131"/>
      <c r="Y165" s="131"/>
      <c r="Z165" s="131"/>
      <c r="AA165" s="131"/>
      <c r="AB165" s="131"/>
    </row>
    <row r="166" spans="1:28">
      <c r="A166" s="9">
        <v>45261</v>
      </c>
      <c r="B166" s="131">
        <v>3039.4535812700001</v>
      </c>
      <c r="C166" s="131">
        <v>2502.9646041300002</v>
      </c>
      <c r="D166" s="131">
        <v>2484.9070360400001</v>
      </c>
      <c r="E166" s="131">
        <v>1700.9083237499999</v>
      </c>
      <c r="F166" s="131">
        <v>569.79311614999995</v>
      </c>
      <c r="G166" s="131">
        <v>214.20559614000001</v>
      </c>
      <c r="H166" s="131">
        <v>18.05756809</v>
      </c>
      <c r="I166" s="131">
        <v>7.4209910000000004E-2</v>
      </c>
      <c r="J166" s="131">
        <v>1.9863570000000001E-2</v>
      </c>
      <c r="K166" s="131">
        <v>17.963494610000001</v>
      </c>
      <c r="L166" s="131">
        <v>317.26840561</v>
      </c>
      <c r="M166" s="131">
        <v>290.99437810000001</v>
      </c>
      <c r="N166" s="131">
        <v>0</v>
      </c>
      <c r="O166" s="131">
        <v>3.5560312000000001</v>
      </c>
      <c r="P166" s="131">
        <v>287.4383469</v>
      </c>
      <c r="Q166" s="131">
        <v>26.27402751</v>
      </c>
      <c r="R166" s="131">
        <v>0</v>
      </c>
      <c r="S166" s="131">
        <v>0.14833911999999999</v>
      </c>
      <c r="T166" s="131">
        <v>26.125688390000001</v>
      </c>
      <c r="U166" s="131">
        <v>219.22057153</v>
      </c>
      <c r="V166" s="131">
        <v>363.44814409000003</v>
      </c>
      <c r="W166" s="131"/>
      <c r="X166" s="131"/>
      <c r="Y166" s="131"/>
      <c r="Z166" s="131"/>
      <c r="AA166" s="131"/>
      <c r="AB166" s="131"/>
    </row>
    <row r="167" spans="1:28">
      <c r="A167" s="9">
        <v>45292</v>
      </c>
      <c r="B167" s="131">
        <v>3103.0512347200001</v>
      </c>
      <c r="C167" s="131">
        <v>2551.79442027</v>
      </c>
      <c r="D167" s="131">
        <v>2534.2263861500001</v>
      </c>
      <c r="E167" s="131">
        <v>1770.4252252000001</v>
      </c>
      <c r="F167" s="131">
        <v>556.02839040000003</v>
      </c>
      <c r="G167" s="131">
        <v>207.77277054999999</v>
      </c>
      <c r="H167" s="131">
        <v>17.56803412</v>
      </c>
      <c r="I167" s="131">
        <v>7.174875E-2</v>
      </c>
      <c r="J167" s="131">
        <v>1.9801900000000001E-2</v>
      </c>
      <c r="K167" s="131">
        <v>17.476483470000002</v>
      </c>
      <c r="L167" s="131">
        <v>332.97834447000002</v>
      </c>
      <c r="M167" s="131">
        <v>306.91791468000002</v>
      </c>
      <c r="N167" s="131">
        <v>0</v>
      </c>
      <c r="O167" s="131">
        <v>3.4123274000000001</v>
      </c>
      <c r="P167" s="131">
        <v>303.50558727999999</v>
      </c>
      <c r="Q167" s="131">
        <v>26.060429790000001</v>
      </c>
      <c r="R167" s="131">
        <v>0</v>
      </c>
      <c r="S167" s="131">
        <v>0.14791810999999999</v>
      </c>
      <c r="T167" s="131">
        <v>25.912511680000001</v>
      </c>
      <c r="U167" s="131">
        <v>218.27846998000001</v>
      </c>
      <c r="V167" s="131">
        <v>379.61580328999997</v>
      </c>
      <c r="W167" s="131"/>
      <c r="X167" s="131"/>
      <c r="Y167" s="131"/>
      <c r="Z167" s="131"/>
      <c r="AA167" s="131"/>
      <c r="AB167" s="131"/>
    </row>
    <row r="168" spans="1:28">
      <c r="A168" s="9">
        <v>45323</v>
      </c>
      <c r="B168" s="131">
        <v>3124.84675698</v>
      </c>
      <c r="C168" s="131">
        <v>2553.22923231</v>
      </c>
      <c r="D168" s="131">
        <v>2535.46159721</v>
      </c>
      <c r="E168" s="131">
        <v>1768.29063264</v>
      </c>
      <c r="F168" s="131">
        <v>562.01707929999998</v>
      </c>
      <c r="G168" s="131">
        <v>205.15388526999999</v>
      </c>
      <c r="H168" s="131">
        <v>17.7676351</v>
      </c>
      <c r="I168" s="131">
        <v>7.3546E-2</v>
      </c>
      <c r="J168" s="131">
        <v>1.9822429999999999E-2</v>
      </c>
      <c r="K168" s="131">
        <v>17.674266670000002</v>
      </c>
      <c r="L168" s="131">
        <v>336.53303266</v>
      </c>
      <c r="M168" s="131">
        <v>310.41823957000003</v>
      </c>
      <c r="N168" s="131">
        <v>0</v>
      </c>
      <c r="O168" s="131">
        <v>3.1387806999999999</v>
      </c>
      <c r="P168" s="131">
        <v>307.27945886999998</v>
      </c>
      <c r="Q168" s="131">
        <v>26.114793089999999</v>
      </c>
      <c r="R168" s="131">
        <v>0</v>
      </c>
      <c r="S168" s="131">
        <v>0.14921903</v>
      </c>
      <c r="T168" s="131">
        <v>25.965574060000002</v>
      </c>
      <c r="U168" s="131">
        <v>235.08449200999999</v>
      </c>
      <c r="V168" s="131">
        <v>380.52658585</v>
      </c>
      <c r="W168" s="131"/>
      <c r="X168" s="131"/>
      <c r="Y168" s="131"/>
      <c r="Z168" s="131"/>
      <c r="AA168" s="131"/>
      <c r="AB168" s="131"/>
    </row>
    <row r="169" spans="1:28">
      <c r="A169" s="9">
        <v>45352</v>
      </c>
      <c r="B169" s="131">
        <v>3193.57511737</v>
      </c>
      <c r="C169" s="131">
        <v>2591.8841905499999</v>
      </c>
      <c r="D169" s="131">
        <v>2573.6493919</v>
      </c>
      <c r="E169" s="131">
        <v>1797.28983148</v>
      </c>
      <c r="F169" s="131">
        <v>570.65893933999996</v>
      </c>
      <c r="G169" s="131">
        <v>205.70062107999999</v>
      </c>
      <c r="H169" s="131">
        <v>18.234798649999998</v>
      </c>
      <c r="I169" s="131">
        <v>6.8544900000000006E-2</v>
      </c>
      <c r="J169" s="131">
        <v>2.0349880000000001E-2</v>
      </c>
      <c r="K169" s="131">
        <v>18.145903870000001</v>
      </c>
      <c r="L169" s="131">
        <v>354.48925546999999</v>
      </c>
      <c r="M169" s="131">
        <v>327.75759184999998</v>
      </c>
      <c r="N169" s="131">
        <v>0</v>
      </c>
      <c r="O169" s="131">
        <v>3.0056825699999998</v>
      </c>
      <c r="P169" s="131">
        <v>324.75190928000001</v>
      </c>
      <c r="Q169" s="131">
        <v>26.731663619999999</v>
      </c>
      <c r="R169" s="131">
        <v>0</v>
      </c>
      <c r="S169" s="131">
        <v>0.15317800000000001</v>
      </c>
      <c r="T169" s="131">
        <v>26.578485619999999</v>
      </c>
      <c r="U169" s="131">
        <v>247.20167135</v>
      </c>
      <c r="V169" s="131">
        <v>398.21299721000003</v>
      </c>
      <c r="W169" s="131"/>
      <c r="X169" s="131"/>
      <c r="Y169" s="131"/>
      <c r="Z169" s="131"/>
      <c r="AA169" s="131"/>
      <c r="AB169" s="131"/>
    </row>
    <row r="170" spans="1:28">
      <c r="A170" s="9">
        <v>45383</v>
      </c>
      <c r="B170" s="131">
        <v>3247.7162156600002</v>
      </c>
      <c r="C170" s="131">
        <v>2634.4210716500002</v>
      </c>
      <c r="D170" s="131">
        <v>2615.9343989600002</v>
      </c>
      <c r="E170" s="131">
        <v>1830.1062672600001</v>
      </c>
      <c r="F170" s="131">
        <v>583.89391479999995</v>
      </c>
      <c r="G170" s="131">
        <v>201.9342169</v>
      </c>
      <c r="H170" s="131">
        <v>18.486672689999999</v>
      </c>
      <c r="I170" s="131">
        <v>6.6521979999999994E-2</v>
      </c>
      <c r="J170" s="131">
        <v>2.0596710000000001E-2</v>
      </c>
      <c r="K170" s="131">
        <v>18.399553999999998</v>
      </c>
      <c r="L170" s="131">
        <v>370.27855118999997</v>
      </c>
      <c r="M170" s="131">
        <v>343.34861581000001</v>
      </c>
      <c r="N170" s="131">
        <v>0</v>
      </c>
      <c r="O170" s="131">
        <v>2.87689482</v>
      </c>
      <c r="P170" s="131">
        <v>340.47172098999999</v>
      </c>
      <c r="Q170" s="131">
        <v>26.92993538</v>
      </c>
      <c r="R170" s="131">
        <v>0</v>
      </c>
      <c r="S170" s="131">
        <v>0.15492531000000001</v>
      </c>
      <c r="T170" s="131">
        <v>26.77501007</v>
      </c>
      <c r="U170" s="131">
        <v>243.01659282</v>
      </c>
      <c r="V170" s="131">
        <v>407.08240233999999</v>
      </c>
      <c r="W170" s="131"/>
      <c r="X170" s="131"/>
      <c r="Y170" s="131"/>
      <c r="Z170" s="131"/>
      <c r="AA170" s="131"/>
      <c r="AB170" s="131"/>
    </row>
    <row r="171" spans="1:28">
      <c r="A171" s="9">
        <v>45413</v>
      </c>
      <c r="B171" s="131">
        <v>3280.8732793300001</v>
      </c>
      <c r="C171" s="131">
        <v>2651.2896465399999</v>
      </c>
      <c r="D171" s="131">
        <v>2638.3793853799998</v>
      </c>
      <c r="E171" s="131">
        <v>1841.36991124</v>
      </c>
      <c r="F171" s="131">
        <v>594.71050437999997</v>
      </c>
      <c r="G171" s="131">
        <v>202.29896976000001</v>
      </c>
      <c r="H171" s="131">
        <v>12.910261159999999</v>
      </c>
      <c r="I171" s="131">
        <v>7.2736209999999996E-2</v>
      </c>
      <c r="J171" s="131">
        <v>2.103058E-2</v>
      </c>
      <c r="K171" s="131">
        <v>12.816494369999999</v>
      </c>
      <c r="L171" s="131">
        <v>381.68593470000002</v>
      </c>
      <c r="M171" s="131">
        <v>355.8839117</v>
      </c>
      <c r="N171" s="131">
        <v>0</v>
      </c>
      <c r="O171" s="131">
        <v>2.74931649</v>
      </c>
      <c r="P171" s="131">
        <v>353.13459520999999</v>
      </c>
      <c r="Q171" s="131">
        <v>25.802022999999998</v>
      </c>
      <c r="R171" s="131">
        <v>0</v>
      </c>
      <c r="S171" s="131">
        <v>0.15817192999999999</v>
      </c>
      <c r="T171" s="131">
        <v>25.64385107</v>
      </c>
      <c r="U171" s="131">
        <v>247.89769809000001</v>
      </c>
      <c r="V171" s="131">
        <v>431.21789933999997</v>
      </c>
      <c r="W171" s="131"/>
      <c r="X171" s="131"/>
      <c r="Y171" s="131"/>
      <c r="Z171" s="131"/>
      <c r="AA171" s="131"/>
      <c r="AB171" s="131"/>
    </row>
    <row r="172" spans="1:28">
      <c r="A172" s="9">
        <v>45444</v>
      </c>
      <c r="B172" s="131">
        <v>3332.5236642700002</v>
      </c>
      <c r="C172" s="131">
        <v>2690.5937277799999</v>
      </c>
      <c r="D172" s="131">
        <v>2677.6752876400001</v>
      </c>
      <c r="E172" s="131">
        <v>1874.04692269</v>
      </c>
      <c r="F172" s="131">
        <v>601.47804353000004</v>
      </c>
      <c r="G172" s="131">
        <v>202.15032142000001</v>
      </c>
      <c r="H172" s="131">
        <v>12.91844014</v>
      </c>
      <c r="I172" s="131">
        <v>6.8333260000000007E-2</v>
      </c>
      <c r="J172" s="131">
        <v>2.104936E-2</v>
      </c>
      <c r="K172" s="131">
        <v>12.829057519999999</v>
      </c>
      <c r="L172" s="131">
        <v>389.62682196999998</v>
      </c>
      <c r="M172" s="131">
        <v>365.13146059000002</v>
      </c>
      <c r="N172" s="131">
        <v>0</v>
      </c>
      <c r="O172" s="131">
        <v>2.39554343</v>
      </c>
      <c r="P172" s="131">
        <v>362.73591715999999</v>
      </c>
      <c r="Q172" s="131">
        <v>24.495361379999999</v>
      </c>
      <c r="R172" s="131">
        <v>0</v>
      </c>
      <c r="S172" s="131">
        <v>0.1583176</v>
      </c>
      <c r="T172" s="131">
        <v>24.337043779999998</v>
      </c>
      <c r="U172" s="131">
        <v>252.30311452000001</v>
      </c>
      <c r="V172" s="131">
        <v>441.32292832000002</v>
      </c>
      <c r="W172" s="131"/>
      <c r="X172" s="131"/>
      <c r="Y172" s="131"/>
      <c r="Z172" s="131"/>
      <c r="AA172" s="131"/>
      <c r="AB172" s="131"/>
    </row>
    <row r="173" spans="1:28">
      <c r="A173" s="9">
        <v>45474</v>
      </c>
      <c r="B173" s="131">
        <v>3409.5771770800002</v>
      </c>
      <c r="C173" s="131">
        <v>2763.64896731</v>
      </c>
      <c r="D173" s="131">
        <v>2750.5865222000002</v>
      </c>
      <c r="E173" s="131">
        <v>1948.09312449</v>
      </c>
      <c r="F173" s="131">
        <v>600.80948388000002</v>
      </c>
      <c r="G173" s="131">
        <v>201.68391382999999</v>
      </c>
      <c r="H173" s="131">
        <v>13.062445110000001</v>
      </c>
      <c r="I173" s="131">
        <v>7.1322689999999994E-2</v>
      </c>
      <c r="J173" s="131">
        <v>2.1305709999999999E-2</v>
      </c>
      <c r="K173" s="131">
        <v>12.96981671</v>
      </c>
      <c r="L173" s="131">
        <v>394.35253868000001</v>
      </c>
      <c r="M173" s="131">
        <v>369.63473489</v>
      </c>
      <c r="N173" s="131">
        <v>0</v>
      </c>
      <c r="O173" s="131">
        <v>2.27663993</v>
      </c>
      <c r="P173" s="131">
        <v>367.35809496000002</v>
      </c>
      <c r="Q173" s="131">
        <v>24.717803790000001</v>
      </c>
      <c r="R173" s="131">
        <v>0</v>
      </c>
      <c r="S173" s="131">
        <v>0.16023792000000001</v>
      </c>
      <c r="T173" s="131">
        <v>24.557565870000001</v>
      </c>
      <c r="U173" s="131">
        <v>251.57567108999999</v>
      </c>
      <c r="V173" s="131">
        <v>447.14481849999999</v>
      </c>
      <c r="W173" s="131"/>
      <c r="X173" s="131"/>
      <c r="Y173" s="131"/>
      <c r="Z173" s="131"/>
      <c r="AA173" s="131"/>
      <c r="AB173" s="131"/>
    </row>
    <row r="174" spans="1:28">
      <c r="A174" s="9">
        <v>45505</v>
      </c>
      <c r="B174" s="131">
        <v>3491.1490539699998</v>
      </c>
      <c r="C174" s="131">
        <v>2818.4058100500001</v>
      </c>
      <c r="D174" s="131">
        <v>2805.3298975100001</v>
      </c>
      <c r="E174" s="131">
        <v>1971.5826210800001</v>
      </c>
      <c r="F174" s="131">
        <v>631.06118586000002</v>
      </c>
      <c r="G174" s="131">
        <v>202.68609057</v>
      </c>
      <c r="H174" s="131">
        <v>13.075912539999999</v>
      </c>
      <c r="I174" s="131">
        <v>3.063331E-2</v>
      </c>
      <c r="J174" s="131">
        <v>2.1391529999999999E-2</v>
      </c>
      <c r="K174" s="131">
        <v>13.0238877</v>
      </c>
      <c r="L174" s="131">
        <v>402.25210980000003</v>
      </c>
      <c r="M174" s="131">
        <v>377.60356805999999</v>
      </c>
      <c r="N174" s="131">
        <v>0</v>
      </c>
      <c r="O174" s="131">
        <v>2.49263265</v>
      </c>
      <c r="P174" s="131">
        <v>375.11093541000002</v>
      </c>
      <c r="Q174" s="131">
        <v>24.648541739999999</v>
      </c>
      <c r="R174" s="131">
        <v>0</v>
      </c>
      <c r="S174" s="131">
        <v>0.1608667</v>
      </c>
      <c r="T174" s="131">
        <v>24.487675039999999</v>
      </c>
      <c r="U174" s="131">
        <v>270.49113412000003</v>
      </c>
      <c r="V174" s="131">
        <v>459.34242330000001</v>
      </c>
      <c r="W174" s="131"/>
      <c r="X174" s="131"/>
      <c r="Y174" s="131"/>
      <c r="Z174" s="131"/>
      <c r="AA174" s="131"/>
      <c r="AB174" s="131"/>
    </row>
    <row r="175" spans="1:28">
      <c r="A175" s="9">
        <v>45536</v>
      </c>
      <c r="B175" s="131">
        <v>3508.7302066000002</v>
      </c>
      <c r="C175" s="131">
        <v>2825.5098556200001</v>
      </c>
      <c r="D175" s="131">
        <v>2812.4477345300002</v>
      </c>
      <c r="E175" s="131">
        <v>1974.4133035100001</v>
      </c>
      <c r="F175" s="131">
        <v>635.59543536000001</v>
      </c>
      <c r="G175" s="131">
        <v>202.43899565999999</v>
      </c>
      <c r="H175" s="131">
        <v>13.06212109</v>
      </c>
      <c r="I175" s="131">
        <v>3.3020969999999997E-2</v>
      </c>
      <c r="J175" s="131">
        <v>2.1379749999999999E-2</v>
      </c>
      <c r="K175" s="131">
        <v>13.007720369999999</v>
      </c>
      <c r="L175" s="131">
        <v>405.94773516999999</v>
      </c>
      <c r="M175" s="131">
        <v>381.37427108999998</v>
      </c>
      <c r="N175" s="131">
        <v>0</v>
      </c>
      <c r="O175" s="131">
        <v>2.3641030600000001</v>
      </c>
      <c r="P175" s="131">
        <v>379.01016802999999</v>
      </c>
      <c r="Q175" s="131">
        <v>24.573464080000001</v>
      </c>
      <c r="R175" s="131">
        <v>0</v>
      </c>
      <c r="S175" s="131">
        <v>0.16077414000000001</v>
      </c>
      <c r="T175" s="131">
        <v>24.41268994</v>
      </c>
      <c r="U175" s="131">
        <v>277.27261580999999</v>
      </c>
      <c r="V175" s="131">
        <v>462.56862999999998</v>
      </c>
      <c r="W175" s="131"/>
      <c r="X175" s="131"/>
      <c r="Y175" s="131"/>
      <c r="Z175" s="131"/>
      <c r="AA175" s="131"/>
      <c r="AB175" s="131"/>
    </row>
    <row r="176" spans="1:28">
      <c r="A176" s="9">
        <v>45566</v>
      </c>
      <c r="B176" s="131">
        <v>3490.7732929499998</v>
      </c>
      <c r="C176" s="131">
        <v>2817.6525605500001</v>
      </c>
      <c r="D176" s="131">
        <v>2814.8963521800001</v>
      </c>
      <c r="E176" s="131">
        <v>1986.1018767400001</v>
      </c>
      <c r="F176" s="131">
        <v>629.15875386000005</v>
      </c>
      <c r="G176" s="131">
        <v>199.63572157999999</v>
      </c>
      <c r="H176" s="131">
        <v>2.75620837</v>
      </c>
      <c r="I176" s="131">
        <v>3.0648000000000002E-2</v>
      </c>
      <c r="J176" s="131">
        <v>2.9815049999999999E-2</v>
      </c>
      <c r="K176" s="131">
        <v>2.6957453199999999</v>
      </c>
      <c r="L176" s="131">
        <v>397.26907922999999</v>
      </c>
      <c r="M176" s="131">
        <v>388.67786312999999</v>
      </c>
      <c r="N176" s="131">
        <v>9.1702530000000004E-2</v>
      </c>
      <c r="O176" s="131">
        <v>2.24992978</v>
      </c>
      <c r="P176" s="131">
        <v>386.33623082000003</v>
      </c>
      <c r="Q176" s="131">
        <v>8.5912161000000005</v>
      </c>
      <c r="R176" s="131">
        <v>0</v>
      </c>
      <c r="S176" s="131">
        <v>0.16121389999999999</v>
      </c>
      <c r="T176" s="131">
        <v>8.4300022000000006</v>
      </c>
      <c r="U176" s="131">
        <v>275.85165317000002</v>
      </c>
      <c r="V176" s="131">
        <v>440.07995468000001</v>
      </c>
      <c r="W176" s="131"/>
      <c r="X176" s="131"/>
      <c r="Y176" s="131"/>
      <c r="Z176" s="131"/>
      <c r="AA176" s="131"/>
      <c r="AB176" s="131"/>
    </row>
    <row r="177" spans="1:28">
      <c r="A177" s="9">
        <v>45597</v>
      </c>
      <c r="B177" s="131">
        <v>3508.6622707800002</v>
      </c>
      <c r="C177" s="131">
        <v>2818.0082636400002</v>
      </c>
      <c r="D177" s="131">
        <v>2815.23523037</v>
      </c>
      <c r="E177" s="131">
        <v>1987.88670473</v>
      </c>
      <c r="F177" s="131">
        <v>630.33370235999996</v>
      </c>
      <c r="G177" s="131">
        <v>197.01482328</v>
      </c>
      <c r="H177" s="131">
        <v>2.77303327</v>
      </c>
      <c r="I177" s="131">
        <v>3.0994230000000001E-2</v>
      </c>
      <c r="J177" s="131">
        <v>3.0068729999999998E-2</v>
      </c>
      <c r="K177" s="131">
        <v>2.7119703099999999</v>
      </c>
      <c r="L177" s="131">
        <v>401.39475912</v>
      </c>
      <c r="M177" s="131">
        <v>392.81532519000001</v>
      </c>
      <c r="N177" s="131">
        <v>5.9459400000000003E-2</v>
      </c>
      <c r="O177" s="131">
        <v>1.86281663</v>
      </c>
      <c r="P177" s="131">
        <v>390.89304915999998</v>
      </c>
      <c r="Q177" s="131">
        <v>8.5794339300000004</v>
      </c>
      <c r="R177" s="131">
        <v>0</v>
      </c>
      <c r="S177" s="131">
        <v>0.16245037000000001</v>
      </c>
      <c r="T177" s="131">
        <v>8.4169835600000003</v>
      </c>
      <c r="U177" s="131">
        <v>289.25924801999997</v>
      </c>
      <c r="V177" s="131">
        <v>445.33109107000001</v>
      </c>
      <c r="W177" s="131"/>
      <c r="X177" s="131"/>
      <c r="Y177" s="131"/>
      <c r="Z177" s="131"/>
      <c r="AA177" s="131"/>
      <c r="AB177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232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32">
        <v>23805.41430579</v>
      </c>
      <c r="C153" s="33">
        <v>23.455507709999999</v>
      </c>
      <c r="D153" s="132">
        <v>9.7846491100000001</v>
      </c>
      <c r="E153" s="132">
        <v>13.670858600000003</v>
      </c>
      <c r="F153" s="132">
        <v>482.93148187999998</v>
      </c>
      <c r="G153" s="132">
        <v>190.41967010000002</v>
      </c>
      <c r="H153" s="132">
        <v>292.51181178000002</v>
      </c>
      <c r="I153" s="132">
        <v>6210.0245626200003</v>
      </c>
      <c r="J153" s="132">
        <v>917.33659998000007</v>
      </c>
      <c r="K153" s="132">
        <v>5292.6879626400005</v>
      </c>
      <c r="L153" s="132">
        <v>17089.00275358</v>
      </c>
      <c r="M153" s="132">
        <v>16911.019442200002</v>
      </c>
      <c r="N153" s="132">
        <v>177.98331137999998</v>
      </c>
      <c r="O153" s="132">
        <v>-16.150467750000001</v>
      </c>
      <c r="P153" s="132">
        <v>32.182156939999999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32">
        <v>25394.283973729998</v>
      </c>
      <c r="C154" s="33">
        <v>21.23647768</v>
      </c>
      <c r="D154" s="132">
        <v>8.50572032</v>
      </c>
      <c r="E154" s="132">
        <v>12.730757359999998</v>
      </c>
      <c r="F154" s="132">
        <v>333.57187939000005</v>
      </c>
      <c r="G154" s="132">
        <v>192.45223246999998</v>
      </c>
      <c r="H154" s="132">
        <v>141.11964692000001</v>
      </c>
      <c r="I154" s="132">
        <v>6551.9730540800001</v>
      </c>
      <c r="J154" s="132">
        <v>1108.52558069</v>
      </c>
      <c r="K154" s="132">
        <v>5443.4474733900006</v>
      </c>
      <c r="L154" s="132">
        <v>18487.502562580001</v>
      </c>
      <c r="M154" s="132">
        <v>18297.147906149999</v>
      </c>
      <c r="N154" s="132">
        <v>190.35465642999998</v>
      </c>
      <c r="O154" s="132">
        <v>1.0392723399999999</v>
      </c>
      <c r="P154" s="132">
        <v>31.348895479999999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32">
        <v>25092.692728689999</v>
      </c>
      <c r="C155" s="33">
        <v>20.612302020000001</v>
      </c>
      <c r="D155" s="132">
        <v>8.52150082</v>
      </c>
      <c r="E155" s="132">
        <v>12.090801200000001</v>
      </c>
      <c r="F155" s="132">
        <v>328.91916344000003</v>
      </c>
      <c r="G155" s="132">
        <v>194.71135283000001</v>
      </c>
      <c r="H155" s="132">
        <v>134.20781061</v>
      </c>
      <c r="I155" s="132">
        <v>6600.4291377600002</v>
      </c>
      <c r="J155" s="132">
        <v>1036.3394264600001</v>
      </c>
      <c r="K155" s="132">
        <v>5564.0897112999992</v>
      </c>
      <c r="L155" s="132">
        <v>18142.732125470004</v>
      </c>
      <c r="M155" s="132">
        <v>17966.682255170002</v>
      </c>
      <c r="N155" s="132">
        <v>176.04987030000001</v>
      </c>
      <c r="O155" s="132">
        <v>-0.77050500999999993</v>
      </c>
      <c r="P155" s="132">
        <v>31.454235350000001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32">
        <v>25830.62980816</v>
      </c>
      <c r="C156" s="33">
        <v>20.608961519999998</v>
      </c>
      <c r="D156" s="132">
        <v>7.8486994399999999</v>
      </c>
      <c r="E156" s="132">
        <v>12.76026208</v>
      </c>
      <c r="F156" s="132">
        <v>346.24265004999995</v>
      </c>
      <c r="G156" s="132">
        <v>200.07775730999998</v>
      </c>
      <c r="H156" s="132">
        <v>146.16489274</v>
      </c>
      <c r="I156" s="132">
        <v>7293.9338908000009</v>
      </c>
      <c r="J156" s="132">
        <v>1375.3873331099999</v>
      </c>
      <c r="K156" s="132">
        <v>5918.5465576899996</v>
      </c>
      <c r="L156" s="132">
        <v>18169.84430579</v>
      </c>
      <c r="M156" s="132">
        <v>17985.786449680003</v>
      </c>
      <c r="N156" s="132">
        <v>184.05785611000002</v>
      </c>
      <c r="O156" s="132">
        <v>-0.11724862000000003</v>
      </c>
      <c r="P156" s="132">
        <v>33.958387209999998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32">
        <v>26421.027403439999</v>
      </c>
      <c r="C157" s="33">
        <v>21.055741699999999</v>
      </c>
      <c r="D157" s="132">
        <v>7.7647665300000002</v>
      </c>
      <c r="E157" s="132">
        <v>13.290975170000001</v>
      </c>
      <c r="F157" s="132">
        <v>342.27752882000004</v>
      </c>
      <c r="G157" s="132">
        <v>194.79994627000002</v>
      </c>
      <c r="H157" s="132">
        <v>147.47758254999999</v>
      </c>
      <c r="I157" s="132">
        <v>7912.9068247800005</v>
      </c>
      <c r="J157" s="132">
        <v>1363.5167013299999</v>
      </c>
      <c r="K157" s="132">
        <v>6549.390123449999</v>
      </c>
      <c r="L157" s="132">
        <v>18144.787308139999</v>
      </c>
      <c r="M157" s="132">
        <v>17942.253295170001</v>
      </c>
      <c r="N157" s="132">
        <v>202.53401297000002</v>
      </c>
      <c r="O157" s="132">
        <v>1.57768694</v>
      </c>
      <c r="P157" s="132">
        <v>34.82504857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32">
        <v>26958.797895569998</v>
      </c>
      <c r="C158" s="33">
        <v>21.481351</v>
      </c>
      <c r="D158" s="132">
        <v>8.75660214</v>
      </c>
      <c r="E158" s="132">
        <v>12.72474886</v>
      </c>
      <c r="F158" s="132">
        <v>368.64669962000005</v>
      </c>
      <c r="G158" s="132">
        <v>196.34209521</v>
      </c>
      <c r="H158" s="132">
        <v>172.30460441</v>
      </c>
      <c r="I158" s="132">
        <v>8242.7038922799984</v>
      </c>
      <c r="J158" s="132">
        <v>1300.3810198900001</v>
      </c>
      <c r="K158" s="132">
        <v>6942.3228723900002</v>
      </c>
      <c r="L158" s="132">
        <v>18325.965952669998</v>
      </c>
      <c r="M158" s="132">
        <v>18117.872026789999</v>
      </c>
      <c r="N158" s="132">
        <v>208.09392588000003</v>
      </c>
      <c r="O158" s="132">
        <v>-0.48254440999999981</v>
      </c>
      <c r="P158" s="132">
        <v>38.49052021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32">
        <v>27755.37105442</v>
      </c>
      <c r="C159" s="33">
        <v>24.663558559999998</v>
      </c>
      <c r="D159" s="132">
        <v>9.5974887199999994</v>
      </c>
      <c r="E159" s="132">
        <v>15.066069840000001</v>
      </c>
      <c r="F159" s="132">
        <v>336.56741079</v>
      </c>
      <c r="G159" s="132">
        <v>180.66123422999999</v>
      </c>
      <c r="H159" s="132">
        <v>155.90617655999998</v>
      </c>
      <c r="I159" s="132">
        <v>8879.3486336300011</v>
      </c>
      <c r="J159" s="132">
        <v>1344.6790449399998</v>
      </c>
      <c r="K159" s="132">
        <v>7534.6695886899997</v>
      </c>
      <c r="L159" s="132">
        <v>18514.79145144</v>
      </c>
      <c r="M159" s="132">
        <v>18318.35301526</v>
      </c>
      <c r="N159" s="132">
        <v>196.43843618</v>
      </c>
      <c r="O159" s="132">
        <v>4.0933360700000003</v>
      </c>
      <c r="P159" s="132">
        <v>30.854722770000002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32">
        <v>27980.393090080001</v>
      </c>
      <c r="C160" s="33">
        <v>23.448743799999999</v>
      </c>
      <c r="D160" s="132">
        <v>9.5619355400000003</v>
      </c>
      <c r="E160" s="132">
        <v>13.886808259999999</v>
      </c>
      <c r="F160" s="132">
        <v>317.59579350000001</v>
      </c>
      <c r="G160" s="132">
        <v>166.22386419</v>
      </c>
      <c r="H160" s="132">
        <v>151.37192931000001</v>
      </c>
      <c r="I160" s="132">
        <v>8700.5339688599997</v>
      </c>
      <c r="J160" s="132">
        <v>1420.8709558200001</v>
      </c>
      <c r="K160" s="132">
        <v>7279.6630130399999</v>
      </c>
      <c r="L160" s="132">
        <v>18938.814583920001</v>
      </c>
      <c r="M160" s="132">
        <v>18743.879336369999</v>
      </c>
      <c r="N160" s="132">
        <v>194.93524754999999</v>
      </c>
      <c r="O160" s="132">
        <v>3.2908244599999996</v>
      </c>
      <c r="P160" s="132">
        <v>29.504489410000001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32">
        <v>28139.982686089999</v>
      </c>
      <c r="C161" s="33">
        <v>20.871990400000001</v>
      </c>
      <c r="D161" s="132">
        <v>9.6153185900000011</v>
      </c>
      <c r="E161" s="132">
        <v>11.25667181</v>
      </c>
      <c r="F161" s="132">
        <v>314.59496575999998</v>
      </c>
      <c r="G161" s="132">
        <v>165.91175326999999</v>
      </c>
      <c r="H161" s="132">
        <v>148.68321248999999</v>
      </c>
      <c r="I161" s="132">
        <v>8647.8639146400001</v>
      </c>
      <c r="J161" s="132">
        <v>1450.40765816</v>
      </c>
      <c r="K161" s="132">
        <v>7197.4562564799999</v>
      </c>
      <c r="L161" s="132">
        <v>19156.651815290003</v>
      </c>
      <c r="M161" s="132">
        <v>18956.553691770001</v>
      </c>
      <c r="N161" s="132">
        <v>200.09812351999997</v>
      </c>
      <c r="O161" s="132">
        <v>2.68285609</v>
      </c>
      <c r="P161" s="132">
        <v>28.159506049999997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32">
        <v>28444.032752039999</v>
      </c>
      <c r="C162" s="33">
        <v>20.318375540000002</v>
      </c>
      <c r="D162" s="132">
        <v>8.4992001200000011</v>
      </c>
      <c r="E162" s="132">
        <v>11.819175420000001</v>
      </c>
      <c r="F162" s="132">
        <v>313.87341233999996</v>
      </c>
      <c r="G162" s="132">
        <v>171.28192787</v>
      </c>
      <c r="H162" s="132">
        <v>142.59148447000001</v>
      </c>
      <c r="I162" s="132">
        <v>8760.8504832800008</v>
      </c>
      <c r="J162" s="132">
        <v>1461.4691642100001</v>
      </c>
      <c r="K162" s="132">
        <v>7299.3813190700002</v>
      </c>
      <c r="L162" s="132">
        <v>19348.990480879998</v>
      </c>
      <c r="M162" s="132">
        <v>19146.758236239999</v>
      </c>
      <c r="N162" s="132">
        <v>202.23224464000003</v>
      </c>
      <c r="O162" s="132">
        <v>3.3400354800000001</v>
      </c>
      <c r="P162" s="132">
        <v>27.571846389999997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32">
        <v>29063.36963266</v>
      </c>
      <c r="C163" s="33">
        <v>19.025695369999998</v>
      </c>
      <c r="D163" s="132">
        <v>8.4776527299999991</v>
      </c>
      <c r="E163" s="132">
        <v>10.54804264</v>
      </c>
      <c r="F163" s="132">
        <v>317.63860962000001</v>
      </c>
      <c r="G163" s="132">
        <v>174.04430179000002</v>
      </c>
      <c r="H163" s="132">
        <v>143.59430783000002</v>
      </c>
      <c r="I163" s="132">
        <v>8759.9345821499992</v>
      </c>
      <c r="J163" s="132">
        <v>1447.9482821900001</v>
      </c>
      <c r="K163" s="132">
        <v>7311.9862999599991</v>
      </c>
      <c r="L163" s="132">
        <v>19966.77074552</v>
      </c>
      <c r="M163" s="132">
        <v>19751.806635070003</v>
      </c>
      <c r="N163" s="132">
        <v>214.96411044999999</v>
      </c>
      <c r="O163" s="132">
        <v>2.5582006700000002</v>
      </c>
      <c r="P163" s="132">
        <v>24.64478974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32">
        <v>28808.86603537</v>
      </c>
      <c r="C164" s="33">
        <v>21.468549760000005</v>
      </c>
      <c r="D164" s="132">
        <v>9.9828304600000024</v>
      </c>
      <c r="E164" s="132">
        <v>11.485719300000001</v>
      </c>
      <c r="F164" s="132">
        <v>331.29733408999999</v>
      </c>
      <c r="G164" s="132">
        <v>187.52173733999999</v>
      </c>
      <c r="H164" s="132">
        <v>143.77559674999998</v>
      </c>
      <c r="I164" s="132">
        <v>8491.5848264300002</v>
      </c>
      <c r="J164" s="132">
        <v>1230.4550018800001</v>
      </c>
      <c r="K164" s="132">
        <v>7261.1298245500011</v>
      </c>
      <c r="L164" s="132">
        <v>19964.51532509</v>
      </c>
      <c r="M164" s="132">
        <v>19752.366477800002</v>
      </c>
      <c r="N164" s="132">
        <v>212.14884729000002</v>
      </c>
      <c r="O164" s="132">
        <v>3.0834517400000001</v>
      </c>
      <c r="P164" s="132">
        <v>23.966732919999998</v>
      </c>
      <c r="Q164" s="33"/>
      <c r="R164" s="33"/>
      <c r="S164" s="33"/>
      <c r="T164" s="33"/>
      <c r="U164" s="33"/>
      <c r="V164" s="33"/>
    </row>
    <row r="165" spans="1:22">
      <c r="A165" s="9">
        <v>45231</v>
      </c>
      <c r="B165" s="132">
        <v>30400.64120817</v>
      </c>
      <c r="C165" s="33">
        <v>20.996431189999999</v>
      </c>
      <c r="D165" s="132">
        <v>10.04490906</v>
      </c>
      <c r="E165" s="132">
        <v>10.951522129999999</v>
      </c>
      <c r="F165" s="132">
        <v>327.97368418999997</v>
      </c>
      <c r="G165" s="132">
        <v>182.73121671000001</v>
      </c>
      <c r="H165" s="132">
        <v>145.24246747999999</v>
      </c>
      <c r="I165" s="132">
        <v>9399.1946317099992</v>
      </c>
      <c r="J165" s="132">
        <v>1429.5812653399998</v>
      </c>
      <c r="K165" s="132">
        <v>7969.6133663700002</v>
      </c>
      <c r="L165" s="132">
        <v>20652.476461080001</v>
      </c>
      <c r="M165" s="132">
        <v>20435.681117370001</v>
      </c>
      <c r="N165" s="132">
        <v>216.79534371</v>
      </c>
      <c r="O165" s="132">
        <v>2.9894324800000001</v>
      </c>
      <c r="P165" s="132">
        <v>28.060449349999999</v>
      </c>
      <c r="Q165" s="33"/>
      <c r="R165" s="33"/>
      <c r="S165" s="33"/>
      <c r="T165" s="33"/>
      <c r="U165" s="33"/>
      <c r="V165" s="33"/>
    </row>
    <row r="166" spans="1:22">
      <c r="A166" s="9">
        <v>45261</v>
      </c>
      <c r="B166" s="132">
        <v>32193.752922169999</v>
      </c>
      <c r="C166" s="33">
        <v>21.12939965</v>
      </c>
      <c r="D166" s="132">
        <v>10.04770909</v>
      </c>
      <c r="E166" s="132">
        <v>11.08169056</v>
      </c>
      <c r="F166" s="132">
        <v>305.28388288000002</v>
      </c>
      <c r="G166" s="132">
        <v>181.75102611</v>
      </c>
      <c r="H166" s="132">
        <v>123.53285677000001</v>
      </c>
      <c r="I166" s="132">
        <v>10080.483583950001</v>
      </c>
      <c r="J166" s="132">
        <v>1640.95528461</v>
      </c>
      <c r="K166" s="132">
        <v>8439.5282993399996</v>
      </c>
      <c r="L166" s="132">
        <v>21786.856055690005</v>
      </c>
      <c r="M166" s="132">
        <v>21603.353979440002</v>
      </c>
      <c r="N166" s="132">
        <v>183.50207624999999</v>
      </c>
      <c r="O166" s="132">
        <v>3.1873696700000003</v>
      </c>
      <c r="P166" s="132">
        <v>30.051138510000001</v>
      </c>
      <c r="Q166" s="33"/>
      <c r="R166" s="33"/>
      <c r="S166" s="33"/>
      <c r="T166" s="33"/>
      <c r="U166" s="33"/>
      <c r="V166" s="33"/>
    </row>
    <row r="167" spans="1:22">
      <c r="A167" s="9">
        <v>45292</v>
      </c>
      <c r="B167" s="132">
        <v>30747.230164690001</v>
      </c>
      <c r="C167" s="33">
        <v>13.421910899999999</v>
      </c>
      <c r="D167" s="132">
        <v>10.058523729999999</v>
      </c>
      <c r="E167" s="132">
        <v>3.3633871699999998</v>
      </c>
      <c r="F167" s="132">
        <v>282.62676431</v>
      </c>
      <c r="G167" s="132">
        <v>181.00153276</v>
      </c>
      <c r="H167" s="132">
        <v>101.62523155</v>
      </c>
      <c r="I167" s="132">
        <v>9426.5677111500008</v>
      </c>
      <c r="J167" s="132">
        <v>1469.0079611400001</v>
      </c>
      <c r="K167" s="132">
        <v>7957.5597500099993</v>
      </c>
      <c r="L167" s="132">
        <v>21024.613778329996</v>
      </c>
      <c r="M167" s="132">
        <v>20844.200910089996</v>
      </c>
      <c r="N167" s="132">
        <v>180.41286824000002</v>
      </c>
      <c r="O167" s="132">
        <v>3.4821974100000004</v>
      </c>
      <c r="P167" s="132">
        <v>29.505250799999999</v>
      </c>
      <c r="Q167" s="33"/>
      <c r="R167" s="33"/>
      <c r="S167" s="33"/>
      <c r="T167" s="33"/>
      <c r="U167" s="33"/>
      <c r="V167" s="33"/>
    </row>
    <row r="168" spans="1:22">
      <c r="A168" s="9">
        <v>45323</v>
      </c>
      <c r="B168" s="132">
        <v>32239.89573986</v>
      </c>
      <c r="C168" s="33">
        <v>10.880846269999999</v>
      </c>
      <c r="D168" s="132">
        <v>8.8458976500000013</v>
      </c>
      <c r="E168" s="132">
        <v>2.0349486199999998</v>
      </c>
      <c r="F168" s="132">
        <v>292.63309777000001</v>
      </c>
      <c r="G168" s="132">
        <v>185.58868322000001</v>
      </c>
      <c r="H168" s="132">
        <v>107.04441455000001</v>
      </c>
      <c r="I168" s="132">
        <v>10767.077686960001</v>
      </c>
      <c r="J168" s="132">
        <v>1959.5265585100001</v>
      </c>
      <c r="K168" s="132">
        <v>8807.5511284500008</v>
      </c>
      <c r="L168" s="132">
        <v>21169.30410886</v>
      </c>
      <c r="M168" s="132">
        <v>20966.413513449999</v>
      </c>
      <c r="N168" s="132">
        <v>202.89059541</v>
      </c>
      <c r="O168" s="132">
        <v>3.4050390699999999</v>
      </c>
      <c r="P168" s="132">
        <v>26.489203760000002</v>
      </c>
      <c r="Q168" s="33"/>
      <c r="R168" s="33"/>
      <c r="S168" s="33"/>
      <c r="T168" s="33"/>
      <c r="U168" s="33"/>
      <c r="V168" s="33"/>
    </row>
    <row r="169" spans="1:22">
      <c r="A169" s="9">
        <v>45352</v>
      </c>
      <c r="B169" s="132">
        <v>33139.873023849999</v>
      </c>
      <c r="C169" s="33">
        <v>10.777688170000001</v>
      </c>
      <c r="D169" s="132">
        <v>8.8017383999999996</v>
      </c>
      <c r="E169" s="132">
        <v>1.9759497699999999</v>
      </c>
      <c r="F169" s="132">
        <v>288.38931120999996</v>
      </c>
      <c r="G169" s="132">
        <v>176.93326535</v>
      </c>
      <c r="H169" s="132">
        <v>111.45604586</v>
      </c>
      <c r="I169" s="132">
        <v>11193.0861793</v>
      </c>
      <c r="J169" s="132">
        <v>1922.9530963999998</v>
      </c>
      <c r="K169" s="132">
        <v>9270.1330828999999</v>
      </c>
      <c r="L169" s="132">
        <v>21647.61984517</v>
      </c>
      <c r="M169" s="132">
        <v>21446.768590790001</v>
      </c>
      <c r="N169" s="132">
        <v>200.85125437999997</v>
      </c>
      <c r="O169" s="132">
        <v>1.44792926</v>
      </c>
      <c r="P169" s="132">
        <v>20.445152289999999</v>
      </c>
      <c r="Q169" s="33"/>
      <c r="R169" s="33"/>
      <c r="S169" s="33"/>
      <c r="T169" s="33"/>
      <c r="U169" s="33"/>
      <c r="V169" s="33"/>
    </row>
    <row r="170" spans="1:22">
      <c r="A170" s="9">
        <v>45383</v>
      </c>
      <c r="B170" s="132">
        <v>34208.361760680003</v>
      </c>
      <c r="C170" s="33">
        <v>11.236827610000001</v>
      </c>
      <c r="D170" s="132">
        <v>8.8648285600000012</v>
      </c>
      <c r="E170" s="132">
        <v>2.3719990499999999</v>
      </c>
      <c r="F170" s="132">
        <v>265.72466082</v>
      </c>
      <c r="G170" s="132">
        <v>165.04335400999997</v>
      </c>
      <c r="H170" s="132">
        <v>100.68130681000001</v>
      </c>
      <c r="I170" s="132">
        <v>11942.38791668</v>
      </c>
      <c r="J170" s="132">
        <v>1702.4201579399999</v>
      </c>
      <c r="K170" s="132">
        <v>10239.967758739998</v>
      </c>
      <c r="L170" s="132">
        <v>21989.012355570001</v>
      </c>
      <c r="M170" s="132">
        <v>21779.480733290002</v>
      </c>
      <c r="N170" s="132">
        <v>209.53162228000002</v>
      </c>
      <c r="O170" s="132">
        <v>3.3464447599999998</v>
      </c>
      <c r="P170" s="132">
        <v>24.798946999999998</v>
      </c>
      <c r="Q170" s="33"/>
      <c r="R170" s="33"/>
      <c r="S170" s="33"/>
      <c r="T170" s="33"/>
      <c r="U170" s="33"/>
      <c r="V170" s="33"/>
    </row>
    <row r="171" spans="1:22">
      <c r="A171" s="9">
        <v>45413</v>
      </c>
      <c r="B171" s="132">
        <v>35041.996208559998</v>
      </c>
      <c r="C171" s="33">
        <v>10.776164960000001</v>
      </c>
      <c r="D171" s="132">
        <v>8.1927831800000011</v>
      </c>
      <c r="E171" s="132">
        <v>2.5833817799999998</v>
      </c>
      <c r="F171" s="132">
        <v>291.43742975999999</v>
      </c>
      <c r="G171" s="132">
        <v>159.97373052999998</v>
      </c>
      <c r="H171" s="132">
        <v>131.46369923</v>
      </c>
      <c r="I171" s="132">
        <v>12049.303508149998</v>
      </c>
      <c r="J171" s="132">
        <v>2021.30173283</v>
      </c>
      <c r="K171" s="132">
        <v>10028.001775319999</v>
      </c>
      <c r="L171" s="132">
        <v>22690.479105689999</v>
      </c>
      <c r="M171" s="132">
        <v>22465.978070100002</v>
      </c>
      <c r="N171" s="132">
        <v>224.50103558999999</v>
      </c>
      <c r="O171" s="132">
        <v>5.0782699200000003</v>
      </c>
      <c r="P171" s="132">
        <v>26.749031710000001</v>
      </c>
      <c r="Q171" s="33"/>
      <c r="R171" s="33"/>
      <c r="S171" s="33"/>
      <c r="T171" s="33"/>
      <c r="U171" s="33"/>
      <c r="V171" s="33"/>
    </row>
    <row r="172" spans="1:22">
      <c r="A172" s="9">
        <v>45444</v>
      </c>
      <c r="B172" s="132">
        <v>35731.459865880002</v>
      </c>
      <c r="C172" s="33">
        <v>11.272415800000001</v>
      </c>
      <c r="D172" s="132">
        <v>8.6739421499999985</v>
      </c>
      <c r="E172" s="132">
        <v>2.5984736499999999</v>
      </c>
      <c r="F172" s="132">
        <v>299.30137046000004</v>
      </c>
      <c r="G172" s="132">
        <v>148.72264331</v>
      </c>
      <c r="H172" s="132">
        <v>150.57872714999999</v>
      </c>
      <c r="I172" s="132">
        <v>12037.152114800001</v>
      </c>
      <c r="J172" s="132">
        <v>2191.5385532199998</v>
      </c>
      <c r="K172" s="132">
        <v>9845.6135615800013</v>
      </c>
      <c r="L172" s="132">
        <v>23383.73396482</v>
      </c>
      <c r="M172" s="132">
        <v>23158.145289579999</v>
      </c>
      <c r="N172" s="132">
        <v>225.58867523999999</v>
      </c>
      <c r="O172" s="132">
        <v>2.99424249</v>
      </c>
      <c r="P172" s="132">
        <v>25.905432009999998</v>
      </c>
      <c r="Q172" s="33"/>
      <c r="R172" s="33"/>
      <c r="S172" s="33"/>
      <c r="T172" s="33"/>
      <c r="U172" s="33"/>
      <c r="V172" s="33"/>
    </row>
    <row r="173" spans="1:22">
      <c r="A173" s="9">
        <v>45474</v>
      </c>
      <c r="B173" s="132">
        <v>36078.231486210003</v>
      </c>
      <c r="C173" s="33">
        <v>10.85762267</v>
      </c>
      <c r="D173" s="132">
        <v>8.7256535599999996</v>
      </c>
      <c r="E173" s="132">
        <v>2.1319691100000004</v>
      </c>
      <c r="F173" s="132">
        <v>288.63425474999997</v>
      </c>
      <c r="G173" s="132">
        <v>145.93883848000002</v>
      </c>
      <c r="H173" s="132">
        <v>142.69541627000001</v>
      </c>
      <c r="I173" s="132">
        <v>12399.899668529997</v>
      </c>
      <c r="J173" s="132">
        <v>2333.67998051</v>
      </c>
      <c r="K173" s="132">
        <v>10066.219688020001</v>
      </c>
      <c r="L173" s="132">
        <v>23378.839940260001</v>
      </c>
      <c r="M173" s="132">
        <v>23161.839657560002</v>
      </c>
      <c r="N173" s="132">
        <v>217.00028269999999</v>
      </c>
      <c r="O173" s="132">
        <v>1.4792315899999999</v>
      </c>
      <c r="P173" s="132">
        <v>25.947559470000002</v>
      </c>
      <c r="Q173" s="33"/>
      <c r="R173" s="33"/>
      <c r="S173" s="33"/>
      <c r="T173" s="33"/>
      <c r="U173" s="33"/>
      <c r="V173" s="33"/>
    </row>
    <row r="174" spans="1:22">
      <c r="A174" s="9">
        <v>45505</v>
      </c>
      <c r="B174" s="132">
        <v>36725.550175900004</v>
      </c>
      <c r="C174" s="33">
        <v>10.9633302</v>
      </c>
      <c r="D174" s="132">
        <v>8.6893230999999993</v>
      </c>
      <c r="E174" s="132">
        <v>2.2740071000000004</v>
      </c>
      <c r="F174" s="132">
        <v>289.91057693000005</v>
      </c>
      <c r="G174" s="132">
        <v>147.03892909999999</v>
      </c>
      <c r="H174" s="132">
        <v>142.87164783</v>
      </c>
      <c r="I174" s="132">
        <v>12602.869431919999</v>
      </c>
      <c r="J174" s="132">
        <v>2745.3491141699997</v>
      </c>
      <c r="K174" s="132">
        <v>9857.5203177500007</v>
      </c>
      <c r="L174" s="132">
        <v>23821.806836849999</v>
      </c>
      <c r="M174" s="132">
        <v>23595.442547840001</v>
      </c>
      <c r="N174" s="132">
        <v>226.36428901000002</v>
      </c>
      <c r="O174" s="132">
        <v>1.8350978599999999</v>
      </c>
      <c r="P174" s="132">
        <v>26.166208449999999</v>
      </c>
      <c r="Q174" s="33"/>
      <c r="R174" s="33"/>
      <c r="S174" s="33"/>
      <c r="T174" s="33"/>
      <c r="U174" s="33"/>
      <c r="V174" s="33"/>
    </row>
    <row r="175" spans="1:22">
      <c r="A175" s="9">
        <v>45536</v>
      </c>
      <c r="B175" s="132">
        <v>37556.329924650003</v>
      </c>
      <c r="C175" s="33">
        <v>11.944153719999999</v>
      </c>
      <c r="D175" s="132">
        <v>9.6633685100000015</v>
      </c>
      <c r="E175" s="132">
        <v>2.2807852100000003</v>
      </c>
      <c r="F175" s="132">
        <v>301.75084830000003</v>
      </c>
      <c r="G175" s="132">
        <v>151.10617293000001</v>
      </c>
      <c r="H175" s="132">
        <v>150.64467537000002</v>
      </c>
      <c r="I175" s="132">
        <v>12834.769910110001</v>
      </c>
      <c r="J175" s="132">
        <v>3152.7865910400001</v>
      </c>
      <c r="K175" s="132">
        <v>9681.983319070001</v>
      </c>
      <c r="L175" s="132">
        <v>24407.86501252</v>
      </c>
      <c r="M175" s="132">
        <v>24184.748536670002</v>
      </c>
      <c r="N175" s="132">
        <v>223.11647585</v>
      </c>
      <c r="O175" s="132">
        <v>1.53754255</v>
      </c>
      <c r="P175" s="132">
        <v>25.546628609999999</v>
      </c>
      <c r="Q175" s="33"/>
      <c r="R175" s="33"/>
      <c r="S175" s="33"/>
      <c r="T175" s="33"/>
      <c r="U175" s="33"/>
      <c r="V175" s="33"/>
    </row>
    <row r="176" spans="1:22">
      <c r="A176" s="9">
        <v>45566</v>
      </c>
      <c r="B176" s="132">
        <v>38862.337113679998</v>
      </c>
      <c r="C176" s="33">
        <v>12.080923669999999</v>
      </c>
      <c r="D176" s="132">
        <v>9.7807932799999993</v>
      </c>
      <c r="E176" s="132">
        <v>2.3001303900000001</v>
      </c>
      <c r="F176" s="132">
        <v>305.22682723000003</v>
      </c>
      <c r="G176" s="132">
        <v>160.03041082999999</v>
      </c>
      <c r="H176" s="132">
        <v>145.1964164</v>
      </c>
      <c r="I176" s="132">
        <v>13480.31108395</v>
      </c>
      <c r="J176" s="132">
        <v>3264.4318488899999</v>
      </c>
      <c r="K176" s="132">
        <v>10215.879235060002</v>
      </c>
      <c r="L176" s="132">
        <v>25064.718278830002</v>
      </c>
      <c r="M176" s="132">
        <v>24845.210022590003</v>
      </c>
      <c r="N176" s="132">
        <v>219.50825623999998</v>
      </c>
      <c r="O176" s="132">
        <v>1.60272163</v>
      </c>
      <c r="P176" s="132">
        <v>25.46164143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32">
        <v>39205.883926330003</v>
      </c>
      <c r="C177" s="33">
        <v>11.82035975</v>
      </c>
      <c r="D177" s="132">
        <v>9.7925374500000011</v>
      </c>
      <c r="E177" s="132">
        <v>2.0278222999999995</v>
      </c>
      <c r="F177" s="132">
        <v>315.51474541000005</v>
      </c>
      <c r="G177" s="132">
        <v>158.26721925000001</v>
      </c>
      <c r="H177" s="132">
        <v>157.24752616000001</v>
      </c>
      <c r="I177" s="132">
        <v>13295.40312021</v>
      </c>
      <c r="J177" s="132">
        <v>2581.0244323400002</v>
      </c>
      <c r="K177" s="132">
        <v>10714.378687870001</v>
      </c>
      <c r="L177" s="132">
        <v>25583.145700960002</v>
      </c>
      <c r="M177" s="132">
        <v>25368.77786944</v>
      </c>
      <c r="N177" s="132">
        <v>214.36783151999998</v>
      </c>
      <c r="O177" s="132">
        <v>1.2808295700000001</v>
      </c>
      <c r="P177" s="132">
        <v>24.619216120000001</v>
      </c>
      <c r="Q177" s="33"/>
      <c r="R177" s="33"/>
      <c r="S177" s="33"/>
      <c r="T177" s="33"/>
      <c r="U177" s="33"/>
      <c r="V177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2024-12-27T09:09:03Z</dcterms:modified>
</cp:coreProperties>
</file>