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E176" i="24"/>
  <c r="J176" i="24"/>
  <c r="H176" i="24" s="1"/>
  <c r="G176" i="24"/>
  <c r="F176" i="24"/>
  <c r="C176" i="24"/>
  <c r="P176" i="4"/>
  <c r="N176" i="4" s="1"/>
  <c r="J176" i="4"/>
  <c r="G176" i="4"/>
  <c r="E176" i="4"/>
  <c r="C176" i="4"/>
  <c r="E176" i="23"/>
  <c r="D176" i="23"/>
  <c r="C176" i="23"/>
  <c r="C176" i="5"/>
  <c r="E176" i="5"/>
  <c r="D176" i="5"/>
  <c r="D176" i="24" l="1"/>
  <c r="H176" i="4"/>
  <c r="D176" i="4"/>
  <c r="F176" i="4"/>
  <c r="P175" i="24"/>
  <c r="N175" i="24" s="1"/>
  <c r="J175" i="24"/>
  <c r="G175" i="24"/>
  <c r="E175" i="24"/>
  <c r="C175" i="24"/>
  <c r="P175" i="4"/>
  <c r="N175" i="4" s="1"/>
  <c r="E175" i="4"/>
  <c r="J175" i="4"/>
  <c r="H175" i="4" s="1"/>
  <c r="G175" i="4"/>
  <c r="F175" i="4"/>
  <c r="C175" i="4"/>
  <c r="E175" i="23"/>
  <c r="D175" i="23"/>
  <c r="C175" i="23"/>
  <c r="E175" i="5"/>
  <c r="D175" i="5"/>
  <c r="C175" i="5"/>
  <c r="H175" i="24" l="1"/>
  <c r="D175" i="24"/>
  <c r="F175" i="24"/>
  <c r="D175" i="4"/>
  <c r="P174" i="24"/>
  <c r="N174" i="24" s="1"/>
  <c r="G174" i="24"/>
  <c r="J174" i="24"/>
  <c r="C174" i="24"/>
  <c r="E174" i="24"/>
  <c r="P174" i="4"/>
  <c r="F174" i="4"/>
  <c r="J174" i="4"/>
  <c r="G174" i="4"/>
  <c r="C174" i="4"/>
  <c r="E174" i="23"/>
  <c r="D174" i="23"/>
  <c r="C174" i="23"/>
  <c r="E174" i="5"/>
  <c r="D174" i="5"/>
  <c r="C174" i="5"/>
  <c r="H174" i="24" l="1"/>
  <c r="D174" i="24"/>
  <c r="F174" i="24"/>
  <c r="N174" i="4"/>
  <c r="H174" i="4"/>
  <c r="D174" i="4"/>
  <c r="E174" i="4"/>
  <c r="P173" i="24"/>
  <c r="N173" i="24" s="1"/>
  <c r="J173" i="24"/>
  <c r="E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H173" i="24" l="1"/>
  <c r="D173" i="24"/>
  <c r="F173" i="24"/>
  <c r="D173" i="4"/>
  <c r="H173" i="4"/>
  <c r="F173" i="4"/>
  <c r="P172" i="24"/>
  <c r="N172" i="24" s="1"/>
  <c r="G172" i="24"/>
  <c r="J172" i="24"/>
  <c r="C172" i="24"/>
  <c r="E172" i="24"/>
  <c r="P172" i="4"/>
  <c r="F172" i="4"/>
  <c r="J172" i="4"/>
  <c r="G172" i="4"/>
  <c r="C172" i="4"/>
  <c r="E172" i="23"/>
  <c r="D172" i="23"/>
  <c r="C172" i="23"/>
  <c r="E172" i="5"/>
  <c r="D172" i="5"/>
  <c r="C172" i="5"/>
  <c r="D172" i="24" l="1"/>
  <c r="H172" i="24"/>
  <c r="F172" i="24"/>
  <c r="N172" i="4"/>
  <c r="H172" i="4"/>
  <c r="D172" i="4"/>
  <c r="E172" i="4"/>
  <c r="G171" i="24"/>
  <c r="F171" i="24"/>
  <c r="J171" i="24"/>
  <c r="C171" i="24"/>
  <c r="G171" i="4"/>
  <c r="F171" i="4"/>
  <c r="J171" i="4"/>
  <c r="C171" i="4"/>
  <c r="E171" i="23"/>
  <c r="D171" i="23"/>
  <c r="C171" i="23"/>
  <c r="E171" i="5"/>
  <c r="D171" i="5"/>
  <c r="C171" i="5"/>
  <c r="H171" i="24" l="1"/>
  <c r="P171" i="24"/>
  <c r="N171" i="24" s="1"/>
  <c r="E171" i="24"/>
  <c r="H171" i="4"/>
  <c r="P171" i="4"/>
  <c r="N171" i="4" s="1"/>
  <c r="E171" i="4"/>
  <c r="P170" i="24"/>
  <c r="F170" i="24"/>
  <c r="J170" i="24"/>
  <c r="G170" i="24"/>
  <c r="C170" i="24"/>
  <c r="P170" i="4"/>
  <c r="J170" i="4"/>
  <c r="G170" i="4"/>
  <c r="F170" i="4"/>
  <c r="C170" i="4"/>
  <c r="D170" i="23"/>
  <c r="E170" i="23"/>
  <c r="C170" i="23"/>
  <c r="E170" i="5"/>
  <c r="D170" i="5"/>
  <c r="C170" i="5"/>
  <c r="D171" i="24" l="1"/>
  <c r="D171" i="4"/>
  <c r="N170" i="24"/>
  <c r="D170" i="24"/>
  <c r="H170" i="24"/>
  <c r="E170" i="24"/>
  <c r="N170" i="4"/>
  <c r="H170" i="4"/>
  <c r="D170" i="4"/>
  <c r="E170" i="4"/>
  <c r="P169" i="24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<sst xmlns="http://schemas.openxmlformats.org/spreadsheetml/2006/main" count="2556" uniqueCount="268">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</sst>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212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227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 collapsed="1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13614.51553633</v>
      </c>
      <c r="C170" s="35">
        <f t="shared" ref="C170" si="927">I170+O170</f>
        <v>7512.0093461200004</v>
      </c>
      <c r="D170" s="35">
        <f t="shared" ref="D170" si="928">J170+P170</f>
        <v>6102.5061902100006</v>
      </c>
      <c r="E170" s="35">
        <f t="shared" ref="E170" si="929">K170+Q170</f>
        <v>5814.3904157400002</v>
      </c>
      <c r="F170" s="35">
        <f t="shared" ref="F170" si="930">L170+R170</f>
        <v>189.69228360999998</v>
      </c>
      <c r="G170" s="35">
        <f t="shared" ref="G170" si="931">M170+S170</f>
        <v>98.423490860000001</v>
      </c>
      <c r="H170" s="35">
        <f t="shared" ref="H170" si="932">SUM(I170:J170)</f>
        <v>9327.8813325700012</v>
      </c>
      <c r="I170" s="35">
        <v>5468.2719144000002</v>
      </c>
      <c r="J170" s="35">
        <f t="shared" ref="J170" si="933">SUM(K170:M170)</f>
        <v>3859.6094181700005</v>
      </c>
      <c r="K170" s="35">
        <v>3685.6791916300003</v>
      </c>
      <c r="L170" s="35">
        <v>166.09245644999999</v>
      </c>
      <c r="M170" s="35">
        <v>7.8377700900000002</v>
      </c>
      <c r="N170" s="35">
        <f t="shared" ref="N170" si="934">SUM(O170:P170)</f>
        <v>4286.6342037600007</v>
      </c>
      <c r="O170" s="35">
        <v>2043.7374317200001</v>
      </c>
      <c r="P170" s="35">
        <f t="shared" ref="P170" si="935">SUM(Q170:S170)</f>
        <v>2242.8967720400001</v>
      </c>
      <c r="Q170" s="35">
        <v>2128.7112241099999</v>
      </c>
      <c r="R170" s="35">
        <v>23.59982716</v>
      </c>
      <c r="S170" s="35">
        <v>90.585720769999995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13334.499054729999</v>
      </c>
      <c r="C171" s="35">
        <f t="shared" ref="C171" si="936">I171+O171</f>
        <v>7203.9216906199999</v>
      </c>
      <c r="D171" s="35">
        <f t="shared" ref="D171" si="937">J171+P171</f>
        <v>6130.5773641099995</v>
      </c>
      <c r="E171" s="35">
        <f t="shared" ref="E171" si="938">K171+Q171</f>
        <v>5770.6492903999997</v>
      </c>
      <c r="F171" s="35">
        <f t="shared" ref="F171" si="939">L171+R171</f>
        <v>259.55383755999998</v>
      </c>
      <c r="G171" s="35">
        <f t="shared" ref="G171" si="940">M171+S171</f>
        <v>100.37423615</v>
      </c>
      <c r="H171" s="35">
        <f t="shared" ref="H171" si="941">SUM(I171:J171)</f>
        <v>8849.0894340599989</v>
      </c>
      <c r="I171" s="35">
        <v>5076.6349661100003</v>
      </c>
      <c r="J171" s="35">
        <f t="shared" ref="J171" si="942">SUM(K171:M171)</f>
        <v>3772.4544679499995</v>
      </c>
      <c r="K171" s="35">
        <v>3553.3674983699998</v>
      </c>
      <c r="L171" s="35">
        <v>211.20156358</v>
      </c>
      <c r="M171" s="35">
        <v>7.8854059999999997</v>
      </c>
      <c r="N171" s="35">
        <f t="shared" ref="N171" si="943">SUM(O171:P171)</f>
        <v>4485.4096206699996</v>
      </c>
      <c r="O171" s="35">
        <v>2127.2867245100001</v>
      </c>
      <c r="P171" s="35">
        <f t="shared" ref="P171" si="944">SUM(Q171:S171)</f>
        <v>2358.12289616</v>
      </c>
      <c r="Q171" s="35">
        <v>2217.2817920299999</v>
      </c>
      <c r="R171" s="35">
        <v>48.35227398</v>
      </c>
      <c r="S171" s="35">
        <v>92.488830149999998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13761.829955630001</v>
      </c>
      <c r="C172" s="35">
        <f t="shared" ref="C172" si="945">I172+O172</f>
        <v>7425.0178225499994</v>
      </c>
      <c r="D172" s="35">
        <f t="shared" ref="D172" si="946">J172+P172</f>
        <v>6336.8121330799995</v>
      </c>
      <c r="E172" s="35">
        <f t="shared" ref="E172" si="947">K172+Q172</f>
        <v>5984.9656642899999</v>
      </c>
      <c r="F172" s="35">
        <f t="shared" ref="F172" si="948">L172+R172</f>
        <v>251.63510995999997</v>
      </c>
      <c r="G172" s="35">
        <f t="shared" ref="G172" si="949">M172+S172</f>
        <v>100.21135882999999</v>
      </c>
      <c r="H172" s="35">
        <f t="shared" ref="H172" si="950">SUM(I172:J172)</f>
        <v>9288.4610813399995</v>
      </c>
      <c r="I172" s="35">
        <v>5346.3828311199995</v>
      </c>
      <c r="J172" s="35">
        <f t="shared" ref="J172" si="951">SUM(K172:M172)</f>
        <v>3942.0782502199995</v>
      </c>
      <c r="K172" s="35">
        <v>3731.1874120399998</v>
      </c>
      <c r="L172" s="35">
        <v>203.22840581999998</v>
      </c>
      <c r="M172" s="35">
        <v>7.6624323600000004</v>
      </c>
      <c r="N172" s="35">
        <f t="shared" ref="N172" si="952">SUM(O172:P172)</f>
        <v>4473.3688742899994</v>
      </c>
      <c r="O172" s="35">
        <v>2078.6349914299999</v>
      </c>
      <c r="P172" s="35">
        <f t="shared" ref="P172" si="953">SUM(Q172:S172)</f>
        <v>2394.73388286</v>
      </c>
      <c r="Q172" s="35">
        <v>2253.7782522500002</v>
      </c>
      <c r="R172" s="35">
        <v>48.406704140000002</v>
      </c>
      <c r="S172" s="35">
        <v>92.548926469999998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15212.33186294</v>
      </c>
      <c r="C173" s="35">
        <f t="shared" ref="C173" si="954">I173+O173</f>
        <v>8670.8654792800007</v>
      </c>
      <c r="D173" s="35">
        <f t="shared" ref="D173" si="955">J173+P173</f>
        <v>6541.4663836600012</v>
      </c>
      <c r="E173" s="35">
        <f t="shared" ref="E173" si="956">K173+Q173</f>
        <v>6127.7205539200004</v>
      </c>
      <c r="F173" s="35">
        <f t="shared" ref="F173" si="957">L173+R173</f>
        <v>312.45196386999999</v>
      </c>
      <c r="G173" s="35">
        <f t="shared" ref="G173" si="958">M173+S173</f>
        <v>101.29386587</v>
      </c>
      <c r="H173" s="35">
        <f t="shared" ref="H173" si="959">SUM(I173:J173)</f>
        <v>10359.06022637</v>
      </c>
      <c r="I173" s="35">
        <v>6489.2019980699997</v>
      </c>
      <c r="J173" s="35">
        <f t="shared" ref="J173" si="960">SUM(K173:M173)</f>
        <v>3869.8582283000005</v>
      </c>
      <c r="K173" s="35">
        <v>3598.8153428300002</v>
      </c>
      <c r="L173" s="35">
        <v>263.44591075</v>
      </c>
      <c r="M173" s="35">
        <v>7.5969747200000004</v>
      </c>
      <c r="N173" s="35">
        <f t="shared" ref="N173" si="961">SUM(O173:P173)</f>
        <v>4853.2716365699998</v>
      </c>
      <c r="O173" s="35">
        <v>2181.6634812100001</v>
      </c>
      <c r="P173" s="35">
        <f t="shared" ref="P173" si="962">SUM(Q173:S173)</f>
        <v>2671.6081553600002</v>
      </c>
      <c r="Q173" s="35">
        <v>2528.9052110900002</v>
      </c>
      <c r="R173" s="35">
        <v>49.006053119999997</v>
      </c>
      <c r="S173" s="35">
        <v>93.696891149999999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15246.92600073</v>
      </c>
      <c r="C174" s="35">
        <f t="shared" ref="C174" si="963">I174+O174</f>
        <v>8717.9143089299996</v>
      </c>
      <c r="D174" s="35">
        <f t="shared" ref="D174" si="964">J174+P174</f>
        <v>6529.0116918000003</v>
      </c>
      <c r="E174" s="35">
        <f t="shared" ref="E174" si="965">K174+Q174</f>
        <v>6097.1142507700006</v>
      </c>
      <c r="F174" s="35">
        <f t="shared" ref="F174" si="966">L174+R174</f>
        <v>330.13421492999998</v>
      </c>
      <c r="G174" s="35">
        <f t="shared" ref="G174" si="967">M174+S174</f>
        <v>101.7632261</v>
      </c>
      <c r="H174" s="35">
        <f t="shared" ref="H174" si="968">SUM(I174:J174)</f>
        <v>10505.008629420001</v>
      </c>
      <c r="I174" s="35">
        <v>6664.9804828699998</v>
      </c>
      <c r="J174" s="35">
        <f t="shared" ref="J174" si="969">SUM(K174:M174)</f>
        <v>3840.0281465500002</v>
      </c>
      <c r="K174" s="35">
        <v>3563.7636602800003</v>
      </c>
      <c r="L174" s="35">
        <v>268.56582206000002</v>
      </c>
      <c r="M174" s="35">
        <v>7.6986642099999996</v>
      </c>
      <c r="N174" s="35">
        <f t="shared" ref="N174" si="970">SUM(O174:P174)</f>
        <v>4741.9173713099999</v>
      </c>
      <c r="O174" s="35">
        <v>2052.9338260600002</v>
      </c>
      <c r="P174" s="35">
        <f t="shared" ref="P174" si="971">SUM(Q174:S174)</f>
        <v>2688.9835452499997</v>
      </c>
      <c r="Q174" s="35">
        <v>2533.3505904899998</v>
      </c>
      <c r="R174" s="35">
        <v>61.568392869999997</v>
      </c>
      <c r="S174" s="35">
        <v>94.064561889999993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15496.955284219999</v>
      </c>
      <c r="C175" s="35">
        <f t="shared" ref="C175" si="972">I175+O175</f>
        <v>9250.686040210001</v>
      </c>
      <c r="D175" s="35">
        <f t="shared" ref="D175" si="973">J175+P175</f>
        <v>6246.26924401</v>
      </c>
      <c r="E175" s="35">
        <f t="shared" ref="E175" si="974">K175+Q175</f>
        <v>5867.7453327200001</v>
      </c>
      <c r="F175" s="35">
        <f t="shared" ref="F175" si="975">L175+R175</f>
        <v>276.75439987000004</v>
      </c>
      <c r="G175" s="35">
        <f t="shared" ref="G175" si="976">M175+S175</f>
        <v>101.76951142</v>
      </c>
      <c r="H175" s="35">
        <f t="shared" ref="H175" si="977">SUM(I175:J175)</f>
        <v>10745.053806010001</v>
      </c>
      <c r="I175" s="35">
        <v>6844.2922258200006</v>
      </c>
      <c r="J175" s="35">
        <f t="shared" ref="J175" si="978">SUM(K175:M175)</f>
        <v>3900.7615801900001</v>
      </c>
      <c r="K175" s="35">
        <v>3680.8795641299998</v>
      </c>
      <c r="L175" s="35">
        <v>212.11807111000002</v>
      </c>
      <c r="M175" s="35">
        <v>7.76394495</v>
      </c>
      <c r="N175" s="35">
        <f t="shared" ref="N175" si="979">SUM(O175:P175)</f>
        <v>4751.9014782100003</v>
      </c>
      <c r="O175" s="35">
        <v>2406.39381439</v>
      </c>
      <c r="P175" s="35">
        <f t="shared" ref="P175" si="980">SUM(Q175:S175)</f>
        <v>2345.5076638199998</v>
      </c>
      <c r="Q175" s="35">
        <v>2186.8657685899998</v>
      </c>
      <c r="R175" s="35">
        <v>64.636328759999998</v>
      </c>
      <c r="S175" s="35">
        <v>94.005566470000005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15736.49865713</v>
      </c>
      <c r="C176" s="35">
        <f t="shared" ref="C176" si="981">I176+O176</f>
        <v>9200.9053052799991</v>
      </c>
      <c r="D176" s="35">
        <f t="shared" ref="D176" si="982">J176+P176</f>
        <v>6535.5933518499987</v>
      </c>
      <c r="E176" s="35">
        <f t="shared" ref="E176" si="983">K176+Q176</f>
        <v>6180.7018184099998</v>
      </c>
      <c r="F176" s="35">
        <f t="shared" ref="F176" si="984">L176+R176</f>
        <v>255.32373131</v>
      </c>
      <c r="G176" s="35">
        <f t="shared" ref="G176" si="985">M176+S176</f>
        <v>99.567802130000004</v>
      </c>
      <c r="H176" s="35">
        <f t="shared" ref="H176" si="986">SUM(I176:J176)</f>
        <v>10662.839268459998</v>
      </c>
      <c r="I176" s="35">
        <v>6822.0005432299995</v>
      </c>
      <c r="J176" s="35">
        <f t="shared" ref="J176" si="987">SUM(K176:M176)</f>
        <v>3840.8387252299995</v>
      </c>
      <c r="K176" s="35">
        <v>3625.4943434699999</v>
      </c>
      <c r="L176" s="35">
        <v>210.04415971</v>
      </c>
      <c r="M176" s="35">
        <v>5.3002220500000004</v>
      </c>
      <c r="N176" s="35">
        <f t="shared" ref="N176" si="988">SUM(O176:P176)</f>
        <v>5073.6593886699993</v>
      </c>
      <c r="O176" s="35">
        <v>2378.90476205</v>
      </c>
      <c r="P176" s="35">
        <f t="shared" ref="P176" si="989">SUM(Q176:S176)</f>
        <v>2694.7546266199997</v>
      </c>
      <c r="Q176" s="35">
        <v>2555.2074749399999</v>
      </c>
      <c r="R176" s="35">
        <v>45.279571599999997</v>
      </c>
      <c r="S176" s="35">
        <v>94.267580080000002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15150.997190860002</v>
      </c>
      <c r="C177" s="35">
        <f t="shared" ref="C177" si="990">I177+O177</f>
        <v>8502.0792239900002</v>
      </c>
      <c r="D177" s="35">
        <f t="shared" ref="D177" si="991">J177+P177</f>
        <v>6648.9179668699999</v>
      </c>
      <c r="E177" s="35">
        <f t="shared" ref="E177" si="992">K177+Q177</f>
        <v>6262.4285715400001</v>
      </c>
      <c r="F177" s="35">
        <f t="shared" ref="F177" si="993">L177+R177</f>
        <v>286.34387616999999</v>
      </c>
      <c r="G177" s="35">
        <f t="shared" ref="G177" si="994">M177+S177</f>
        <v>100.14551916000001</v>
      </c>
      <c r="H177" s="35">
        <f t="shared" ref="H177" si="995">SUM(I177:J177)</f>
        <v>10072.024168259999</v>
      </c>
      <c r="I177" s="35">
        <v>6036.6775174499999</v>
      </c>
      <c r="J177" s="35">
        <f t="shared" ref="J177" si="996">SUM(K177:M177)</f>
        <v>4035.34665081</v>
      </c>
      <c r="K177" s="35">
        <v>3765.4818028899999</v>
      </c>
      <c r="L177" s="35">
        <v>264.70499524999997</v>
      </c>
      <c r="M177" s="35">
        <v>5.1598526700000003</v>
      </c>
      <c r="N177" s="35">
        <f t="shared" ref="N177" si="997">SUM(O177:P177)</f>
        <v>5078.9730226000001</v>
      </c>
      <c r="O177" s="35">
        <v>2465.4017065400003</v>
      </c>
      <c r="P177" s="35">
        <f t="shared" ref="P177" si="998">SUM(Q177:S177)</f>
        <v>2613.5713160599998</v>
      </c>
      <c r="Q177" s="35">
        <v>2496.9467686500002</v>
      </c>
      <c r="R177" s="35">
        <v>21.638880919999998</v>
      </c>
      <c r="S177" s="35">
        <v>94.98566649</v>
      </c>
      <c r="T177" s="35"/>
      <c r="U177" s="35"/>
      <c r="V177" s="35"/>
      <c r="W177" s="35"/>
      <c r="X177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227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 collapsed="1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24185.511717729998</v>
      </c>
      <c r="C170" s="35">
        <f t="shared" ref="C170" si="927">I170+O170</f>
        <v>14483.384166299998</v>
      </c>
      <c r="D170" s="35">
        <f t="shared" ref="D170" si="928">J170+P170</f>
        <v>9702.1275514300014</v>
      </c>
      <c r="E170" s="35">
        <f t="shared" ref="E170" si="929">K170+Q170</f>
        <v>8089.9556320900001</v>
      </c>
      <c r="F170" s="35">
        <f t="shared" ref="F170" si="930">L170+R170</f>
        <v>1425.98648936</v>
      </c>
      <c r="G170" s="35">
        <f t="shared" ref="G170" si="931">M170+S170</f>
        <v>186.18542997999998</v>
      </c>
      <c r="H170" s="35">
        <f t="shared" ref="H170" si="932">SUM(I170:J170)</f>
        <v>18231.831110259998</v>
      </c>
      <c r="I170" s="35">
        <v>11029.132778179999</v>
      </c>
      <c r="J170" s="35">
        <f t="shared" ref="J170" si="933">SUM(K170:M170)</f>
        <v>7202.6983320800009</v>
      </c>
      <c r="K170" s="35">
        <v>6104.2817125900001</v>
      </c>
      <c r="L170" s="35">
        <v>1022.80283543</v>
      </c>
      <c r="M170" s="35">
        <v>75.61378406</v>
      </c>
      <c r="N170" s="35">
        <f t="shared" ref="N170" si="934">SUM(O170:P170)</f>
        <v>5953.6806074699998</v>
      </c>
      <c r="O170" s="35">
        <v>3454.2513881199998</v>
      </c>
      <c r="P170" s="35">
        <f t="shared" ref="P170" si="935">SUM(Q170:S170)</f>
        <v>2499.42921935</v>
      </c>
      <c r="Q170" s="35">
        <v>1985.6739195</v>
      </c>
      <c r="R170" s="35">
        <v>403.18365392999999</v>
      </c>
      <c r="S170" s="35">
        <v>110.57164591999999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24656.473887529999</v>
      </c>
      <c r="C171" s="35">
        <f t="shared" ref="C171" si="936">I171+O171</f>
        <v>14854.684227199999</v>
      </c>
      <c r="D171" s="35">
        <f t="shared" ref="D171" si="937">J171+P171</f>
        <v>9801.7896603299996</v>
      </c>
      <c r="E171" s="35">
        <f t="shared" ref="E171" si="938">K171+Q171</f>
        <v>8183.1670750399999</v>
      </c>
      <c r="F171" s="35">
        <f t="shared" ref="F171" si="939">L171+R171</f>
        <v>1434.5880091500001</v>
      </c>
      <c r="G171" s="35">
        <f t="shared" ref="G171" si="940">M171+S171</f>
        <v>184.03457614000001</v>
      </c>
      <c r="H171" s="35">
        <f t="shared" ref="H171" si="941">SUM(I171:J171)</f>
        <v>18608.110394110001</v>
      </c>
      <c r="I171" s="35">
        <v>11347.92805189</v>
      </c>
      <c r="J171" s="35">
        <f t="shared" ref="J171" si="942">SUM(K171:M171)</f>
        <v>7260.1823422199996</v>
      </c>
      <c r="K171" s="35">
        <v>6161.5225553</v>
      </c>
      <c r="L171" s="35">
        <v>1023.33417425</v>
      </c>
      <c r="M171" s="35">
        <v>75.325612669999998</v>
      </c>
      <c r="N171" s="35">
        <f t="shared" ref="N171" si="943">SUM(O171:P171)</f>
        <v>6048.3634934199999</v>
      </c>
      <c r="O171" s="35">
        <v>3506.7561753099999</v>
      </c>
      <c r="P171" s="35">
        <f t="shared" ref="P171" si="944">SUM(Q171:S171)</f>
        <v>2541.6073181100001</v>
      </c>
      <c r="Q171" s="35">
        <v>2021.6445197400001</v>
      </c>
      <c r="R171" s="35">
        <v>411.25383490000002</v>
      </c>
      <c r="S171" s="35">
        <v>108.70896347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25276.56302786</v>
      </c>
      <c r="C172" s="35">
        <f t="shared" ref="C172" si="945">I172+O172</f>
        <v>15523.216865859999</v>
      </c>
      <c r="D172" s="35">
        <f t="shared" ref="D172" si="946">J172+P172</f>
        <v>9753.3461619999998</v>
      </c>
      <c r="E172" s="35">
        <f t="shared" ref="E172" si="947">K172+Q172</f>
        <v>8118.4865963000002</v>
      </c>
      <c r="F172" s="35">
        <f t="shared" ref="F172" si="948">L172+R172</f>
        <v>1442.4241544000001</v>
      </c>
      <c r="G172" s="35">
        <f t="shared" ref="G172" si="949">M172+S172</f>
        <v>192.4354113</v>
      </c>
      <c r="H172" s="35">
        <f t="shared" ref="H172" si="950">SUM(I172:J172)</f>
        <v>19149.43906687</v>
      </c>
      <c r="I172" s="35">
        <v>11939.114519209999</v>
      </c>
      <c r="J172" s="35">
        <f t="shared" ref="J172" si="951">SUM(K172:M172)</f>
        <v>7210.3245476599996</v>
      </c>
      <c r="K172" s="35">
        <v>6096.4425541999999</v>
      </c>
      <c r="L172" s="35">
        <v>1032.0128807900001</v>
      </c>
      <c r="M172" s="35">
        <v>81.869112670000007</v>
      </c>
      <c r="N172" s="35">
        <f t="shared" ref="N172" si="952">SUM(O172:P172)</f>
        <v>6127.1239609900003</v>
      </c>
      <c r="O172" s="35">
        <v>3584.1023466500001</v>
      </c>
      <c r="P172" s="35">
        <f t="shared" ref="P172" si="953">SUM(Q172:S172)</f>
        <v>2543.0216143399998</v>
      </c>
      <c r="Q172" s="35">
        <v>2022.0440421000001</v>
      </c>
      <c r="R172" s="35">
        <v>410.41127361000002</v>
      </c>
      <c r="S172" s="35">
        <v>110.56629863000001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25460.813249790001</v>
      </c>
      <c r="C173" s="35">
        <f t="shared" ref="C173" si="954">I173+O173</f>
        <v>15600.65661545</v>
      </c>
      <c r="D173" s="35">
        <f t="shared" ref="D173" si="955">J173+P173</f>
        <v>9860.1566343399991</v>
      </c>
      <c r="E173" s="35">
        <f t="shared" ref="E173" si="956">K173+Q173</f>
        <v>7220.5503650800001</v>
      </c>
      <c r="F173" s="35">
        <f t="shared" ref="F173" si="957">L173+R173</f>
        <v>2452.6466450200001</v>
      </c>
      <c r="G173" s="35">
        <f t="shared" ref="G173" si="958">M173+S173</f>
        <v>186.95962423999998</v>
      </c>
      <c r="H173" s="35">
        <f t="shared" ref="H173" si="959">SUM(I173:J173)</f>
        <v>19247.261965270001</v>
      </c>
      <c r="I173" s="35">
        <v>11954.00110614</v>
      </c>
      <c r="J173" s="35">
        <f t="shared" ref="J173" si="960">SUM(K173:M173)</f>
        <v>7293.2608591299995</v>
      </c>
      <c r="K173" s="35">
        <v>5481.05283452</v>
      </c>
      <c r="L173" s="35">
        <v>1732.1238446699999</v>
      </c>
      <c r="M173" s="35">
        <v>80.084179939999999</v>
      </c>
      <c r="N173" s="35">
        <f t="shared" ref="N173" si="961">SUM(O173:P173)</f>
        <v>6213.5512845200001</v>
      </c>
      <c r="O173" s="35">
        <v>3646.6555093100001</v>
      </c>
      <c r="P173" s="35">
        <f t="shared" ref="P173" si="962">SUM(Q173:S173)</f>
        <v>2566.89577521</v>
      </c>
      <c r="Q173" s="35">
        <v>1739.4975305600001</v>
      </c>
      <c r="R173" s="35">
        <v>720.52280035000001</v>
      </c>
      <c r="S173" s="35">
        <v>106.8754443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25779.80496383</v>
      </c>
      <c r="C174" s="35">
        <f t="shared" ref="C174" si="963">I174+O174</f>
        <v>15934.243981399999</v>
      </c>
      <c r="D174" s="35">
        <f t="shared" ref="D174" si="964">J174+P174</f>
        <v>9845.5609824300009</v>
      </c>
      <c r="E174" s="35">
        <f t="shared" ref="E174" si="965">K174+Q174</f>
        <v>7186.9110639600003</v>
      </c>
      <c r="F174" s="35">
        <f t="shared" ref="F174" si="966">L174+R174</f>
        <v>2469.5885215899998</v>
      </c>
      <c r="G174" s="35">
        <f t="shared" ref="G174" si="967">M174+S174</f>
        <v>189.06139688000002</v>
      </c>
      <c r="H174" s="35">
        <f t="shared" ref="H174" si="968">SUM(I174:J174)</f>
        <v>19473.639928420002</v>
      </c>
      <c r="I174" s="35">
        <v>12226.79149437</v>
      </c>
      <c r="J174" s="35">
        <f t="shared" ref="J174" si="969">SUM(K174:M174)</f>
        <v>7246.8484340499999</v>
      </c>
      <c r="K174" s="35">
        <v>5423.4715165799998</v>
      </c>
      <c r="L174" s="35">
        <v>1742.34954948</v>
      </c>
      <c r="M174" s="35">
        <v>81.027367990000002</v>
      </c>
      <c r="N174" s="35">
        <f t="shared" ref="N174" si="970">SUM(O174:P174)</f>
        <v>6306.1650354100002</v>
      </c>
      <c r="O174" s="35">
        <v>3707.4524870300002</v>
      </c>
      <c r="P174" s="35">
        <f t="shared" ref="P174" si="971">SUM(Q174:S174)</f>
        <v>2598.71254838</v>
      </c>
      <c r="Q174" s="35">
        <v>1763.43954738</v>
      </c>
      <c r="R174" s="35">
        <v>727.23897210999996</v>
      </c>
      <c r="S174" s="35">
        <v>108.03402889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26195.829498450003</v>
      </c>
      <c r="C175" s="35">
        <f t="shared" ref="C175" si="972">I175+O175</f>
        <v>16269.9712633</v>
      </c>
      <c r="D175" s="35">
        <f t="shared" ref="D175" si="973">J175+P175</f>
        <v>9925.8582351500008</v>
      </c>
      <c r="E175" s="35">
        <f t="shared" ref="E175" si="974">K175+Q175</f>
        <v>7295.2010638800002</v>
      </c>
      <c r="F175" s="35">
        <f t="shared" ref="F175" si="975">L175+R175</f>
        <v>2440.9336287000001</v>
      </c>
      <c r="G175" s="35">
        <f t="shared" ref="G175" si="976">M175+S175</f>
        <v>189.72354257000001</v>
      </c>
      <c r="H175" s="35">
        <f t="shared" ref="H175" si="977">SUM(I175:J175)</f>
        <v>19770.917255519998</v>
      </c>
      <c r="I175" s="35">
        <v>12461.11473189</v>
      </c>
      <c r="J175" s="35">
        <f t="shared" ref="J175" si="978">SUM(K175:M175)</f>
        <v>7309.80252363</v>
      </c>
      <c r="K175" s="35">
        <v>5487.1471212699998</v>
      </c>
      <c r="L175" s="35">
        <v>1741.5965705999999</v>
      </c>
      <c r="M175" s="35">
        <v>81.058831760000004</v>
      </c>
      <c r="N175" s="35">
        <f t="shared" ref="N175" si="979">SUM(O175:P175)</f>
        <v>6424.9122429300005</v>
      </c>
      <c r="O175" s="35">
        <v>3808.8565314100001</v>
      </c>
      <c r="P175" s="35">
        <f t="shared" ref="P175" si="980">SUM(Q175:S175)</f>
        <v>2616.0557115199999</v>
      </c>
      <c r="Q175" s="35">
        <v>1808.0539426099999</v>
      </c>
      <c r="R175" s="35">
        <v>699.33705810000004</v>
      </c>
      <c r="S175" s="35">
        <v>108.66471081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26313.367314869996</v>
      </c>
      <c r="C176" s="35">
        <f t="shared" ref="C176" si="981">I176+O176</f>
        <v>16294.948748979999</v>
      </c>
      <c r="D176" s="35">
        <f t="shared" ref="D176" si="982">J176+P176</f>
        <v>10018.418565890001</v>
      </c>
      <c r="E176" s="35">
        <f t="shared" ref="E176" si="983">K176+Q176</f>
        <v>7282.4646282600006</v>
      </c>
      <c r="F176" s="35">
        <f t="shared" ref="F176" si="984">L176+R176</f>
        <v>2544.7140084799998</v>
      </c>
      <c r="G176" s="35">
        <f t="shared" ref="G176" si="985">M176+S176</f>
        <v>191.23992915000002</v>
      </c>
      <c r="H176" s="35">
        <f t="shared" ref="H176" si="986">SUM(I176:J176)</f>
        <v>19832.171467190001</v>
      </c>
      <c r="I176" s="35">
        <v>12464.930963029999</v>
      </c>
      <c r="J176" s="35">
        <f t="shared" ref="J176" si="987">SUM(K176:M176)</f>
        <v>7367.2405041600005</v>
      </c>
      <c r="K176" s="35">
        <v>5473.5540014600001</v>
      </c>
      <c r="L176" s="35">
        <v>1806.2846880699999</v>
      </c>
      <c r="M176" s="35">
        <v>87.401814630000004</v>
      </c>
      <c r="N176" s="35">
        <f t="shared" ref="N176" si="988">SUM(O176:P176)</f>
        <v>6481.19584768</v>
      </c>
      <c r="O176" s="35">
        <v>3830.01778595</v>
      </c>
      <c r="P176" s="35">
        <f t="shared" ref="P176" si="989">SUM(Q176:S176)</f>
        <v>2651.1780617300001</v>
      </c>
      <c r="Q176" s="35">
        <v>1808.9106268</v>
      </c>
      <c r="R176" s="35">
        <v>738.42932040999995</v>
      </c>
      <c r="S176" s="35">
        <v>103.83811452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26508.395765449997</v>
      </c>
      <c r="C177" s="35">
        <f t="shared" ref="C177" si="990">I177+O177</f>
        <v>16471.654745259999</v>
      </c>
      <c r="D177" s="35">
        <f t="shared" ref="D177" si="991">J177+P177</f>
        <v>10036.74102019</v>
      </c>
      <c r="E177" s="35">
        <f t="shared" ref="E177" si="992">K177+Q177</f>
        <v>7226.2409405199996</v>
      </c>
      <c r="F177" s="35">
        <f t="shared" ref="F177" si="993">L177+R177</f>
        <v>2590.0076131700002</v>
      </c>
      <c r="G177" s="35">
        <f t="shared" ref="G177" si="994">M177+S177</f>
        <v>220.49246650000001</v>
      </c>
      <c r="H177" s="35">
        <f t="shared" ref="H177" si="995">SUM(I177:J177)</f>
        <v>20016.026301960002</v>
      </c>
      <c r="I177" s="35">
        <v>12635.03530245</v>
      </c>
      <c r="J177" s="35">
        <f t="shared" ref="J177" si="996">SUM(K177:M177)</f>
        <v>7380.9909995100006</v>
      </c>
      <c r="K177" s="35">
        <v>5418.6820770300001</v>
      </c>
      <c r="L177" s="35">
        <v>1860.8747170900001</v>
      </c>
      <c r="M177" s="35">
        <v>101.43420539</v>
      </c>
      <c r="N177" s="35">
        <f t="shared" ref="N177" si="997">SUM(O177:P177)</f>
        <v>6492.3694634900003</v>
      </c>
      <c r="O177" s="35">
        <v>3836.6194428099998</v>
      </c>
      <c r="P177" s="35">
        <f t="shared" ref="P177" si="998">SUM(Q177:S177)</f>
        <v>2655.75002068</v>
      </c>
      <c r="Q177" s="35">
        <v>1807.55886349</v>
      </c>
      <c r="R177" s="35">
        <v>729.13289608000002</v>
      </c>
      <c r="S177" s="35">
        <v>119.05826111</v>
      </c>
      <c r="T177" s="35"/>
      <c r="U177" s="35"/>
      <c r="V177" s="35"/>
      <c r="W177" s="35"/>
      <c r="X177" s="35"/>
      <c r="Y177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227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257</v>
      </c>
      <c r="D7" s="205" t="s">
        <v>258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 hidden="1" outlineLevel="1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 hidden="1" outlineLevel="1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 hidden="1" outlineLevel="1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 hidden="1" outlineLevel="1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 hidden="1" outlineLevel="1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 hidden="1" outlineLevel="1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 hidden="1" outlineLevel="1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 hidden="1" outlineLevel="1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  <row r="170" spans="1:22">
      <c r="A170" s="9">
        <v>45383</v>
      </c>
      <c r="B170" s="130">
        <v>13614.51553633</v>
      </c>
      <c r="C170" s="130">
        <v>4731.0365993699997</v>
      </c>
      <c r="D170" s="130">
        <v>4.3298552400000005</v>
      </c>
      <c r="E170" s="130">
        <v>3658.6490957000001</v>
      </c>
      <c r="F170" s="130">
        <v>306.90763313000002</v>
      </c>
      <c r="G170" s="130">
        <v>65.567990190000003</v>
      </c>
      <c r="H170" s="130">
        <v>286.43030851999998</v>
      </c>
      <c r="I170" s="130">
        <v>2078.18347137</v>
      </c>
      <c r="J170" s="130">
        <v>427.29773139999998</v>
      </c>
      <c r="K170" s="130">
        <v>16.060344270000002</v>
      </c>
      <c r="L170" s="130">
        <v>439.64645439000003</v>
      </c>
      <c r="M170" s="165">
        <v>6.2332080400000001</v>
      </c>
      <c r="N170" s="130">
        <v>270.42333479999996</v>
      </c>
      <c r="O170" s="130">
        <v>265.39721625000004</v>
      </c>
      <c r="P170" s="130">
        <v>91.154116000000002</v>
      </c>
      <c r="Q170" s="130">
        <v>27.905593100000001</v>
      </c>
      <c r="R170" s="130">
        <v>897.08020879999992</v>
      </c>
      <c r="S170" s="130">
        <v>5.06660953</v>
      </c>
      <c r="T170" s="130">
        <v>37.145766230000007</v>
      </c>
      <c r="U170" s="130"/>
      <c r="V170" s="130"/>
    </row>
    <row r="171" spans="1:22">
      <c r="A171" s="9">
        <v>45413</v>
      </c>
      <c r="B171" s="130">
        <v>13334.49905473</v>
      </c>
      <c r="C171" s="130">
        <v>4823.1777725800002</v>
      </c>
      <c r="D171" s="130">
        <v>8.9530681200000011</v>
      </c>
      <c r="E171" s="130">
        <v>3697.8432387500002</v>
      </c>
      <c r="F171" s="130">
        <v>330.59428292000001</v>
      </c>
      <c r="G171" s="130">
        <v>62.761878830000008</v>
      </c>
      <c r="H171" s="130">
        <v>257.12665012000002</v>
      </c>
      <c r="I171" s="130">
        <v>1765.4738238499999</v>
      </c>
      <c r="J171" s="130">
        <v>286.75542332999999</v>
      </c>
      <c r="K171" s="130">
        <v>16.88841867</v>
      </c>
      <c r="L171" s="130">
        <v>452.56069388000003</v>
      </c>
      <c r="M171" s="165">
        <v>2.33862331</v>
      </c>
      <c r="N171" s="130">
        <v>276.73250836</v>
      </c>
      <c r="O171" s="130">
        <v>281.20031383999998</v>
      </c>
      <c r="P171" s="130">
        <v>91.900713589999995</v>
      </c>
      <c r="Q171" s="130">
        <v>27.67472618</v>
      </c>
      <c r="R171" s="130">
        <v>914.54970370000001</v>
      </c>
      <c r="S171" s="130">
        <v>5.0061324999999997</v>
      </c>
      <c r="T171" s="130">
        <v>32.9610822</v>
      </c>
      <c r="U171" s="130"/>
      <c r="V171" s="130"/>
    </row>
    <row r="172" spans="1:22">
      <c r="A172" s="9">
        <v>45444</v>
      </c>
      <c r="B172" s="130">
        <v>13761.829955630001</v>
      </c>
      <c r="C172" s="130">
        <v>4891.1996850200003</v>
      </c>
      <c r="D172" s="130">
        <v>18.734700060000002</v>
      </c>
      <c r="E172" s="130">
        <v>3731.0492862400001</v>
      </c>
      <c r="F172" s="130">
        <v>341.87781082000004</v>
      </c>
      <c r="G172" s="130">
        <v>68.333729660000003</v>
      </c>
      <c r="H172" s="130">
        <v>307.65238676000001</v>
      </c>
      <c r="I172" s="130">
        <v>1935.7829531099999</v>
      </c>
      <c r="J172" s="130">
        <v>262.42936838999998</v>
      </c>
      <c r="K172" s="130">
        <v>41.952232409999993</v>
      </c>
      <c r="L172" s="130">
        <v>457.57719852999992</v>
      </c>
      <c r="M172" s="165">
        <v>3.6071768400000002</v>
      </c>
      <c r="N172" s="130">
        <v>270.18787471999997</v>
      </c>
      <c r="O172" s="130">
        <v>347.63276148</v>
      </c>
      <c r="P172" s="130">
        <v>101.73580325</v>
      </c>
      <c r="Q172" s="130">
        <v>21.673205449999998</v>
      </c>
      <c r="R172" s="130">
        <v>922.71735082999987</v>
      </c>
      <c r="S172" s="130">
        <v>4.1418208600000002</v>
      </c>
      <c r="T172" s="130">
        <v>33.544611199999999</v>
      </c>
      <c r="U172" s="130"/>
      <c r="V172" s="130"/>
    </row>
    <row r="173" spans="1:22">
      <c r="A173" s="9">
        <v>45474</v>
      </c>
      <c r="B173" s="130">
        <v>15212.331862939998</v>
      </c>
      <c r="C173" s="130">
        <v>6506.3843107399989</v>
      </c>
      <c r="D173" s="130">
        <v>17.665049419999999</v>
      </c>
      <c r="E173" s="130">
        <v>3795.0117502400003</v>
      </c>
      <c r="F173" s="130">
        <v>450.32461097999999</v>
      </c>
      <c r="G173" s="130">
        <v>58.980607519999992</v>
      </c>
      <c r="H173" s="130">
        <v>305.70692544000002</v>
      </c>
      <c r="I173" s="130">
        <v>1667.68161816</v>
      </c>
      <c r="J173" s="130">
        <v>227.24784940000001</v>
      </c>
      <c r="K173" s="130">
        <v>43.409290330000005</v>
      </c>
      <c r="L173" s="130">
        <v>555.98658396999997</v>
      </c>
      <c r="M173" s="165">
        <v>3.0876722099999996</v>
      </c>
      <c r="N173" s="130">
        <v>279.00978026000001</v>
      </c>
      <c r="O173" s="130">
        <v>282.34291451000001</v>
      </c>
      <c r="P173" s="130">
        <v>98.85331875</v>
      </c>
      <c r="Q173" s="130">
        <v>20.950199860000001</v>
      </c>
      <c r="R173" s="130">
        <v>864.87022857000011</v>
      </c>
      <c r="S173" s="130">
        <v>3.28911336</v>
      </c>
      <c r="T173" s="130">
        <v>31.530039219999999</v>
      </c>
      <c r="U173" s="130"/>
      <c r="V173" s="130"/>
    </row>
    <row r="174" spans="1:22">
      <c r="A174" s="9">
        <v>45505</v>
      </c>
      <c r="B174" s="130">
        <v>15246.926000729998</v>
      </c>
      <c r="C174" s="130">
        <v>6372.9207425099994</v>
      </c>
      <c r="D174" s="130">
        <v>22.539578950000003</v>
      </c>
      <c r="E174" s="130">
        <v>3779.4430624999995</v>
      </c>
      <c r="F174" s="130">
        <v>467.38926339</v>
      </c>
      <c r="G174" s="130">
        <v>75.077118120000009</v>
      </c>
      <c r="H174" s="130">
        <v>303.34766003999999</v>
      </c>
      <c r="I174" s="130">
        <v>1803.1996603099999</v>
      </c>
      <c r="J174" s="130">
        <v>263.63951657000001</v>
      </c>
      <c r="K174" s="130">
        <v>39.845528470000005</v>
      </c>
      <c r="L174" s="130">
        <v>475.60627625000001</v>
      </c>
      <c r="M174" s="165">
        <v>3.2343276599999999</v>
      </c>
      <c r="N174" s="130">
        <v>289.47572688999998</v>
      </c>
      <c r="O174" s="130">
        <v>298.02555980000005</v>
      </c>
      <c r="P174" s="130">
        <v>101.67770132</v>
      </c>
      <c r="Q174" s="130">
        <v>27.789391459999997</v>
      </c>
      <c r="R174" s="130">
        <v>868.77389457000004</v>
      </c>
      <c r="S174" s="130">
        <v>4.5411610700000002</v>
      </c>
      <c r="T174" s="130">
        <v>50.399830849999994</v>
      </c>
      <c r="U174" s="130"/>
      <c r="V174" s="130"/>
    </row>
    <row r="175" spans="1:22">
      <c r="A175" s="9">
        <v>45536</v>
      </c>
      <c r="B175" s="130">
        <v>15496.955284220003</v>
      </c>
      <c r="C175" s="130">
        <v>6349.6277754999992</v>
      </c>
      <c r="D175" s="130">
        <v>46.066662889999996</v>
      </c>
      <c r="E175" s="130">
        <v>4176.4001854900007</v>
      </c>
      <c r="F175" s="130">
        <v>587.73569013999997</v>
      </c>
      <c r="G175" s="130">
        <v>65.396928979999998</v>
      </c>
      <c r="H175" s="130">
        <v>277.40301633999997</v>
      </c>
      <c r="I175" s="130">
        <v>1608.3771267299999</v>
      </c>
      <c r="J175" s="130">
        <v>247.06445950999998</v>
      </c>
      <c r="K175" s="130">
        <v>29.4207511</v>
      </c>
      <c r="L175" s="130">
        <v>448.61825363999998</v>
      </c>
      <c r="M175" s="165">
        <v>8.3159913999999997</v>
      </c>
      <c r="N175" s="130">
        <v>304.70704580999995</v>
      </c>
      <c r="O175" s="130">
        <v>405.67589795000004</v>
      </c>
      <c r="P175" s="130">
        <v>93.52983986000001</v>
      </c>
      <c r="Q175" s="130">
        <v>30.426273630000004</v>
      </c>
      <c r="R175" s="130">
        <v>770.5876164</v>
      </c>
      <c r="S175" s="130">
        <v>4.0158771700000004</v>
      </c>
      <c r="T175" s="130">
        <v>43.585891680000003</v>
      </c>
      <c r="U175" s="130"/>
      <c r="V175" s="130"/>
    </row>
    <row r="176" spans="1:22">
      <c r="A176" s="9">
        <v>45566</v>
      </c>
      <c r="B176" s="130">
        <v>15736.49865713</v>
      </c>
      <c r="C176" s="130">
        <v>6283.4358568799998</v>
      </c>
      <c r="D176" s="130">
        <v>58.220027789999996</v>
      </c>
      <c r="E176" s="130">
        <v>4215.3675909799995</v>
      </c>
      <c r="F176" s="130">
        <v>423.85093739000001</v>
      </c>
      <c r="G176" s="130">
        <v>75.304188190000005</v>
      </c>
      <c r="H176" s="130">
        <v>344.04128450999997</v>
      </c>
      <c r="I176" s="130">
        <v>1851.4031637799999</v>
      </c>
      <c r="J176" s="130">
        <v>292.40977896999999</v>
      </c>
      <c r="K176" s="130">
        <v>37.950390339999998</v>
      </c>
      <c r="L176" s="130">
        <v>478.48789201</v>
      </c>
      <c r="M176" s="165">
        <v>5.6780665300000006</v>
      </c>
      <c r="N176" s="130">
        <v>343.99592283999999</v>
      </c>
      <c r="O176" s="130">
        <v>426.82421263000009</v>
      </c>
      <c r="P176" s="130">
        <v>99.882299180000004</v>
      </c>
      <c r="Q176" s="130">
        <v>32.23760429</v>
      </c>
      <c r="R176" s="130">
        <v>722.28786591999994</v>
      </c>
      <c r="S176" s="130">
        <v>5.8296764499999991</v>
      </c>
      <c r="T176" s="130">
        <v>39.291898450000005</v>
      </c>
      <c r="U176" s="130"/>
      <c r="V176" s="130"/>
    </row>
    <row r="177" spans="1:22">
      <c r="A177" s="9">
        <v>45597</v>
      </c>
      <c r="B177" s="130">
        <v>15150.997190859996</v>
      </c>
      <c r="C177" s="130">
        <v>5508.605614600001</v>
      </c>
      <c r="D177" s="130">
        <v>14.281653009999999</v>
      </c>
      <c r="E177" s="130">
        <v>4270.1079093199996</v>
      </c>
      <c r="F177" s="130">
        <v>475.44773422999998</v>
      </c>
      <c r="G177" s="130">
        <v>78.896356480000009</v>
      </c>
      <c r="H177" s="130">
        <v>320.41999095</v>
      </c>
      <c r="I177" s="130">
        <v>1964.8321669600002</v>
      </c>
      <c r="J177" s="130">
        <v>235.6072408</v>
      </c>
      <c r="K177" s="130">
        <v>33.983588089999998</v>
      </c>
      <c r="L177" s="130">
        <v>434.90272125000001</v>
      </c>
      <c r="M177" s="165">
        <v>10.186937500000001</v>
      </c>
      <c r="N177" s="130">
        <v>371.26350654999999</v>
      </c>
      <c r="O177" s="130">
        <v>490.76267465000001</v>
      </c>
      <c r="P177" s="130">
        <v>95.73030018</v>
      </c>
      <c r="Q177" s="130">
        <v>28.97132942</v>
      </c>
      <c r="R177" s="130">
        <v>781.61881578999999</v>
      </c>
      <c r="S177" s="130">
        <v>4.6872657500000008</v>
      </c>
      <c r="T177" s="130">
        <v>30.691385329999999</v>
      </c>
      <c r="U177" s="130"/>
      <c r="V177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267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267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267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267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267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267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267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267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267</v>
      </c>
      <c r="S54" s="39" t="s">
        <v>267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267</v>
      </c>
      <c r="S55" s="39" t="s">
        <v>267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267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267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267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267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267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267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267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267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267</v>
      </c>
      <c r="S65" s="39" t="s">
        <v>267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267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267</v>
      </c>
      <c r="S67" s="39" t="s">
        <v>267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267</v>
      </c>
      <c r="S68" s="39" t="s">
        <v>267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267</v>
      </c>
      <c r="S69" s="39" t="s">
        <v>267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267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267</v>
      </c>
      <c r="S71" s="39" t="s">
        <v>267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267</v>
      </c>
      <c r="S72" s="39" t="s">
        <v>267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267</v>
      </c>
      <c r="S74" s="39" t="s">
        <v>267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267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267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267</v>
      </c>
      <c r="S77" s="39" t="s">
        <v>267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267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267</v>
      </c>
      <c r="R81" s="39">
        <v>9.6094000000000008</v>
      </c>
      <c r="S81" s="39" t="s">
        <v>267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267</v>
      </c>
      <c r="R82" s="39">
        <v>9.6041000000000007</v>
      </c>
      <c r="S82" s="39" t="s">
        <v>267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267</v>
      </c>
      <c r="R83" s="39">
        <v>9.8629999999999995</v>
      </c>
      <c r="S83" s="39" t="s">
        <v>267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267</v>
      </c>
      <c r="R84" s="39">
        <v>8.7218</v>
      </c>
      <c r="S84" s="39" t="s">
        <v>267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267</v>
      </c>
      <c r="R85" s="39">
        <v>7.9028</v>
      </c>
      <c r="S85" s="39" t="s">
        <v>267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267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267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267</v>
      </c>
      <c r="R88" s="39">
        <v>8.5</v>
      </c>
      <c r="S88" s="39" t="s">
        <v>267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267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267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267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267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267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267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267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267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267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267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267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267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267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267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267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267</v>
      </c>
      <c r="S107" s="39" t="s">
        <v>267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267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267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267</v>
      </c>
      <c r="S112" s="39" t="s">
        <v>267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267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267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267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267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267</v>
      </c>
      <c r="S117" s="39" t="s">
        <v>267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267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267</v>
      </c>
      <c r="S119" s="39" t="s">
        <v>267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267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267</v>
      </c>
      <c r="S121" s="39" t="s">
        <v>267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267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267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267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267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267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267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267</v>
      </c>
      <c r="S129" s="39" t="s">
        <v>267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267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267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267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267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267</v>
      </c>
      <c r="S136" s="39" t="s">
        <v>267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267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267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267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267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267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267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267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267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267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267</v>
      </c>
      <c r="Q146" s="39" t="s">
        <v>267</v>
      </c>
      <c r="R146" s="39" t="s">
        <v>267</v>
      </c>
      <c r="S146" s="39" t="s">
        <v>267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267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267</v>
      </c>
      <c r="S149" s="39" t="s">
        <v>267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267</v>
      </c>
      <c r="S150" s="39" t="s">
        <v>267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267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267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267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267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267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hidden="1" outlineLevel="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267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 hidden="1" outlineLevel="1" collapsed="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267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 hidden="1" outlineLevel="1" collapsed="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 hidden="1" outlineLevel="1" collapsed="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267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 hidden="1" outlineLevel="1" collapsed="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267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 hidden="1" outlineLevel="1" collapsed="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267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 hidden="1" outlineLevel="1" collapsed="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267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 hidden="1" outlineLevel="1" collapsed="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267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 collapsed="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267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267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267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267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267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  <row r="170" spans="1:31">
      <c r="A170" s="9">
        <v>45383</v>
      </c>
      <c r="B170" s="39">
        <v>20.586600000000001</v>
      </c>
      <c r="C170" s="39">
        <v>20.8431</v>
      </c>
      <c r="D170" s="39">
        <v>20.544799999999999</v>
      </c>
      <c r="E170" s="39">
        <v>19.1343</v>
      </c>
      <c r="F170" s="39">
        <v>21.241199999999999</v>
      </c>
      <c r="G170" s="39">
        <v>25</v>
      </c>
      <c r="H170" s="39">
        <v>20.888999999999999</v>
      </c>
      <c r="I170" s="39">
        <v>20.843299999999999</v>
      </c>
      <c r="J170" s="39">
        <v>20.896599999999999</v>
      </c>
      <c r="K170" s="39">
        <v>19.856100000000001</v>
      </c>
      <c r="L170" s="39">
        <v>21.3843</v>
      </c>
      <c r="M170" s="39">
        <v>25</v>
      </c>
      <c r="N170" s="39">
        <v>6.0465999999999998</v>
      </c>
      <c r="O170" s="39">
        <v>4.8499999999999996</v>
      </c>
      <c r="P170" s="39">
        <v>6.0467000000000004</v>
      </c>
      <c r="Q170" s="39">
        <v>6.1138000000000003</v>
      </c>
      <c r="R170" s="39">
        <v>5.8536000000000001</v>
      </c>
      <c r="S170" s="39" t="s">
        <v>267</v>
      </c>
      <c r="T170" s="39">
        <v>6.3472999999999997</v>
      </c>
      <c r="U170" s="39">
        <v>4.8499999999999996</v>
      </c>
      <c r="V170" s="39">
        <v>6.3475999999999999</v>
      </c>
      <c r="W170" s="39">
        <v>6.6612</v>
      </c>
      <c r="X170" s="39">
        <v>6</v>
      </c>
      <c r="Y170" s="39">
        <v>0</v>
      </c>
      <c r="Z170" s="39">
        <v>5.7412999999999998</v>
      </c>
      <c r="AA170" s="39">
        <v>0</v>
      </c>
      <c r="AB170" s="39">
        <v>5.7412999999999998</v>
      </c>
      <c r="AC170" s="39">
        <v>5.8102</v>
      </c>
      <c r="AD170" s="39">
        <v>4</v>
      </c>
      <c r="AE170" s="39">
        <v>0</v>
      </c>
    </row>
    <row r="171" spans="1:31">
      <c r="A171" s="9">
        <v>45413</v>
      </c>
      <c r="B171" s="39">
        <v>15.6127</v>
      </c>
      <c r="C171" s="39">
        <v>19.869700000000002</v>
      </c>
      <c r="D171" s="39">
        <v>14.7517</v>
      </c>
      <c r="E171" s="39">
        <v>13.638400000000001</v>
      </c>
      <c r="F171" s="39">
        <v>18.202500000000001</v>
      </c>
      <c r="G171" s="39">
        <v>27.81</v>
      </c>
      <c r="H171" s="39">
        <v>17.6631</v>
      </c>
      <c r="I171" s="39">
        <v>19.948799999999999</v>
      </c>
      <c r="J171" s="39">
        <v>17.081800000000001</v>
      </c>
      <c r="K171" s="39">
        <v>16.0702</v>
      </c>
      <c r="L171" s="39">
        <v>19.7331</v>
      </c>
      <c r="M171" s="39">
        <v>27.81</v>
      </c>
      <c r="N171" s="39">
        <v>5.9184000000000001</v>
      </c>
      <c r="O171" s="39">
        <v>4.4516</v>
      </c>
      <c r="P171" s="39">
        <v>5.9256000000000002</v>
      </c>
      <c r="Q171" s="39">
        <v>5.9635999999999996</v>
      </c>
      <c r="R171" s="39">
        <v>5.6550000000000002</v>
      </c>
      <c r="S171" s="39" t="s">
        <v>267</v>
      </c>
      <c r="T171" s="39">
        <v>6.0006000000000004</v>
      </c>
      <c r="U171" s="39">
        <v>4.4516</v>
      </c>
      <c r="V171" s="39">
        <v>6.0092999999999996</v>
      </c>
      <c r="W171" s="39">
        <v>6.0102000000000002</v>
      </c>
      <c r="X171" s="39">
        <v>6</v>
      </c>
      <c r="Y171" s="39">
        <v>0</v>
      </c>
      <c r="Z171" s="39">
        <v>5.3379000000000003</v>
      </c>
      <c r="AA171" s="39">
        <v>0</v>
      </c>
      <c r="AB171" s="39">
        <v>5.3379000000000003</v>
      </c>
      <c r="AC171" s="39">
        <v>5.4947999999999997</v>
      </c>
      <c r="AD171" s="39">
        <v>5.0629</v>
      </c>
      <c r="AE171" s="39">
        <v>0</v>
      </c>
    </row>
    <row r="172" spans="1:31">
      <c r="A172" s="9">
        <v>45444</v>
      </c>
      <c r="B172" s="39">
        <v>14.931100000000001</v>
      </c>
      <c r="C172" s="39">
        <v>18.997299999999999</v>
      </c>
      <c r="D172" s="39">
        <v>13.761799999999999</v>
      </c>
      <c r="E172" s="39">
        <v>10.6683</v>
      </c>
      <c r="F172" s="39">
        <v>19.341200000000001</v>
      </c>
      <c r="G172" s="39">
        <v>15.3</v>
      </c>
      <c r="H172" s="39">
        <v>18.8249</v>
      </c>
      <c r="I172" s="39">
        <v>18.997399999999999</v>
      </c>
      <c r="J172" s="39">
        <v>18.743500000000001</v>
      </c>
      <c r="K172" s="39">
        <v>17.356999999999999</v>
      </c>
      <c r="L172" s="39">
        <v>19.887499999999999</v>
      </c>
      <c r="M172" s="39">
        <v>15.3</v>
      </c>
      <c r="N172" s="39">
        <v>6.0103999999999997</v>
      </c>
      <c r="O172" s="39">
        <v>4.55</v>
      </c>
      <c r="P172" s="39">
        <v>6.0103999999999997</v>
      </c>
      <c r="Q172" s="39">
        <v>6.0107999999999997</v>
      </c>
      <c r="R172" s="39">
        <v>6</v>
      </c>
      <c r="S172" s="39" t="s">
        <v>267</v>
      </c>
      <c r="T172" s="39">
        <v>6.0382999999999996</v>
      </c>
      <c r="U172" s="39">
        <v>4.55</v>
      </c>
      <c r="V172" s="39">
        <v>6.0382999999999996</v>
      </c>
      <c r="W172" s="39">
        <v>6.0397999999999996</v>
      </c>
      <c r="X172" s="39">
        <v>6</v>
      </c>
      <c r="Y172" s="39">
        <v>0</v>
      </c>
      <c r="Z172" s="39">
        <v>5.5785999999999998</v>
      </c>
      <c r="AA172" s="39">
        <v>0</v>
      </c>
      <c r="AB172" s="39">
        <v>5.5785999999999998</v>
      </c>
      <c r="AC172" s="39">
        <v>5.5785999999999998</v>
      </c>
      <c r="AD172" s="39">
        <v>0</v>
      </c>
      <c r="AE172" s="39">
        <v>0</v>
      </c>
    </row>
    <row r="173" spans="1:31">
      <c r="A173" s="9">
        <v>45474</v>
      </c>
      <c r="B173" s="39">
        <v>17.4328</v>
      </c>
      <c r="C173" s="39">
        <v>18.574300000000001</v>
      </c>
      <c r="D173" s="39">
        <v>17.322900000000001</v>
      </c>
      <c r="E173" s="39">
        <v>15.153700000000001</v>
      </c>
      <c r="F173" s="39">
        <v>20.164899999999999</v>
      </c>
      <c r="G173" s="39">
        <v>15.7912</v>
      </c>
      <c r="H173" s="39">
        <v>17.903500000000001</v>
      </c>
      <c r="I173" s="39">
        <v>18.619900000000001</v>
      </c>
      <c r="J173" s="39">
        <v>17.831900000000001</v>
      </c>
      <c r="K173" s="39">
        <v>15.7728</v>
      </c>
      <c r="L173" s="39">
        <v>20.428999999999998</v>
      </c>
      <c r="M173" s="39">
        <v>15.7912</v>
      </c>
      <c r="N173" s="39">
        <v>5.1970000000000001</v>
      </c>
      <c r="O173" s="39">
        <v>4.3009000000000004</v>
      </c>
      <c r="P173" s="39">
        <v>5.2038000000000002</v>
      </c>
      <c r="Q173" s="39">
        <v>5.1307999999999998</v>
      </c>
      <c r="R173" s="39">
        <v>5.5155000000000003</v>
      </c>
      <c r="S173" s="39" t="s">
        <v>267</v>
      </c>
      <c r="T173" s="39">
        <v>6.0696000000000003</v>
      </c>
      <c r="U173" s="39">
        <v>4.3009000000000004</v>
      </c>
      <c r="V173" s="39">
        <v>6.1860999999999997</v>
      </c>
      <c r="W173" s="39">
        <v>7.2302999999999997</v>
      </c>
      <c r="X173" s="39">
        <v>6</v>
      </c>
      <c r="Y173" s="39">
        <v>0</v>
      </c>
      <c r="Z173" s="39">
        <v>5.0758000000000001</v>
      </c>
      <c r="AA173" s="39">
        <v>0</v>
      </c>
      <c r="AB173" s="39">
        <v>5.0758000000000001</v>
      </c>
      <c r="AC173" s="39">
        <v>5.0846</v>
      </c>
      <c r="AD173" s="39">
        <v>5</v>
      </c>
      <c r="AE173" s="39">
        <v>0</v>
      </c>
    </row>
    <row r="174" spans="1:31">
      <c r="A174" s="9">
        <v>45505</v>
      </c>
      <c r="B174" s="39">
        <v>17.2164</v>
      </c>
      <c r="C174" s="39">
        <v>18.605</v>
      </c>
      <c r="D174" s="39">
        <v>16.791599999999999</v>
      </c>
      <c r="E174" s="39">
        <v>15.876300000000001</v>
      </c>
      <c r="F174" s="39">
        <v>18.460599999999999</v>
      </c>
      <c r="G174" s="39">
        <v>16.001100000000001</v>
      </c>
      <c r="H174" s="39">
        <v>17.451699999999999</v>
      </c>
      <c r="I174" s="39">
        <v>18.6052</v>
      </c>
      <c r="J174" s="39">
        <v>17.089300000000001</v>
      </c>
      <c r="K174" s="39">
        <v>16.312100000000001</v>
      </c>
      <c r="L174" s="39">
        <v>18.460599999999999</v>
      </c>
      <c r="M174" s="39">
        <v>16.001100000000001</v>
      </c>
      <c r="N174" s="39">
        <v>5.8891</v>
      </c>
      <c r="O174" s="39">
        <v>4.5000999999999998</v>
      </c>
      <c r="P174" s="39">
        <v>5.8894000000000002</v>
      </c>
      <c r="Q174" s="39">
        <v>5.8894000000000002</v>
      </c>
      <c r="R174" s="39" t="s">
        <v>267</v>
      </c>
      <c r="S174" s="39" t="s">
        <v>267</v>
      </c>
      <c r="T174" s="39">
        <v>6.6668000000000003</v>
      </c>
      <c r="U174" s="39">
        <v>4.5000999999999998</v>
      </c>
      <c r="V174" s="39">
        <v>6.6680000000000001</v>
      </c>
      <c r="W174" s="39">
        <v>6.6680000000000001</v>
      </c>
      <c r="X174" s="39">
        <v>0</v>
      </c>
      <c r="Y174" s="39">
        <v>0</v>
      </c>
      <c r="Z174" s="39">
        <v>5.5182000000000002</v>
      </c>
      <c r="AA174" s="39">
        <v>0</v>
      </c>
      <c r="AB174" s="39">
        <v>5.5182000000000002</v>
      </c>
      <c r="AC174" s="39">
        <v>5.5182000000000002</v>
      </c>
      <c r="AD174" s="39">
        <v>0</v>
      </c>
      <c r="AE174" s="39">
        <v>0</v>
      </c>
    </row>
    <row r="175" spans="1:31">
      <c r="A175" s="9">
        <v>45536</v>
      </c>
      <c r="B175" s="39">
        <v>16.877600000000001</v>
      </c>
      <c r="C175" s="39">
        <v>18.4192</v>
      </c>
      <c r="D175" s="39">
        <v>16.3932</v>
      </c>
      <c r="E175" s="39">
        <v>15.3786</v>
      </c>
      <c r="F175" s="39">
        <v>17.319099999999999</v>
      </c>
      <c r="G175" s="39">
        <v>18.238399999999999</v>
      </c>
      <c r="H175" s="39">
        <v>17.124099999999999</v>
      </c>
      <c r="I175" s="39">
        <v>18.453700000000001</v>
      </c>
      <c r="J175" s="39">
        <v>16.696000000000002</v>
      </c>
      <c r="K175" s="39">
        <v>15.7308</v>
      </c>
      <c r="L175" s="39">
        <v>17.567599999999999</v>
      </c>
      <c r="M175" s="39">
        <v>18.238399999999999</v>
      </c>
      <c r="N175" s="39">
        <v>5.2266000000000004</v>
      </c>
      <c r="O175" s="39">
        <v>4.5499000000000001</v>
      </c>
      <c r="P175" s="39">
        <v>5.2465000000000002</v>
      </c>
      <c r="Q175" s="39">
        <v>5.4592999999999998</v>
      </c>
      <c r="R175" s="39">
        <v>4.8901000000000003</v>
      </c>
      <c r="S175" s="39" t="s">
        <v>267</v>
      </c>
      <c r="T175" s="39">
        <v>4.9126000000000003</v>
      </c>
      <c r="U175" s="39">
        <v>4.5499000000000001</v>
      </c>
      <c r="V175" s="39">
        <v>5.0972</v>
      </c>
      <c r="W175" s="39">
        <v>5.0972</v>
      </c>
      <c r="X175" s="39">
        <v>0</v>
      </c>
      <c r="Y175" s="39">
        <v>0</v>
      </c>
      <c r="Z175" s="39">
        <v>5.2557</v>
      </c>
      <c r="AA175" s="39">
        <v>0</v>
      </c>
      <c r="AB175" s="39">
        <v>5.2557</v>
      </c>
      <c r="AC175" s="39">
        <v>5.4961000000000002</v>
      </c>
      <c r="AD175" s="39">
        <v>4.8901000000000003</v>
      </c>
      <c r="AE175" s="39">
        <v>0</v>
      </c>
    </row>
    <row r="176" spans="1:31">
      <c r="A176" s="9">
        <v>45566</v>
      </c>
      <c r="B176" s="39">
        <v>17.903199999999998</v>
      </c>
      <c r="C176" s="39">
        <v>18.121600000000001</v>
      </c>
      <c r="D176" s="39">
        <v>17.868400000000001</v>
      </c>
      <c r="E176" s="39">
        <v>15.0693</v>
      </c>
      <c r="F176" s="39">
        <v>19.797999999999998</v>
      </c>
      <c r="G176" s="39">
        <v>18.027899999999999</v>
      </c>
      <c r="H176" s="39">
        <v>18.761099999999999</v>
      </c>
      <c r="I176" s="39">
        <v>18.136900000000001</v>
      </c>
      <c r="J176" s="39">
        <v>18.8688</v>
      </c>
      <c r="K176" s="39">
        <v>17.244199999999999</v>
      </c>
      <c r="L176" s="39">
        <v>19.8034</v>
      </c>
      <c r="M176" s="39">
        <v>18.027899999999999</v>
      </c>
      <c r="N176" s="39">
        <v>5.9676</v>
      </c>
      <c r="O176" s="39">
        <v>4.2034000000000002</v>
      </c>
      <c r="P176" s="39">
        <v>5.9714999999999998</v>
      </c>
      <c r="Q176" s="39">
        <v>5.9795999999999996</v>
      </c>
      <c r="R176" s="39">
        <v>2.5099999999999998</v>
      </c>
      <c r="S176" s="39" t="s">
        <v>267</v>
      </c>
      <c r="T176" s="39">
        <v>6.1318000000000001</v>
      </c>
      <c r="U176" s="39">
        <v>4.2034000000000002</v>
      </c>
      <c r="V176" s="39">
        <v>6.1368</v>
      </c>
      <c r="W176" s="39">
        <v>6.1463999999999999</v>
      </c>
      <c r="X176" s="39">
        <v>2.5099999999999998</v>
      </c>
      <c r="Y176" s="39">
        <v>0</v>
      </c>
      <c r="Z176" s="39">
        <v>4.8052999999999999</v>
      </c>
      <c r="AA176" s="39">
        <v>0</v>
      </c>
      <c r="AB176" s="39">
        <v>4.8052999999999999</v>
      </c>
      <c r="AC176" s="39">
        <v>4.8052999999999999</v>
      </c>
      <c r="AD176" s="39">
        <v>0</v>
      </c>
      <c r="AE176" s="39">
        <v>0</v>
      </c>
    </row>
    <row r="177" spans="1:31">
      <c r="A177" s="9">
        <v>45597</v>
      </c>
      <c r="B177" s="39">
        <v>10.6623</v>
      </c>
      <c r="C177" s="39">
        <v>18.117799999999999</v>
      </c>
      <c r="D177" s="39">
        <v>9.7245000000000008</v>
      </c>
      <c r="E177" s="39">
        <v>8.1740999999999993</v>
      </c>
      <c r="F177" s="39">
        <v>18.1553</v>
      </c>
      <c r="G177" s="39">
        <v>20.598199999999999</v>
      </c>
      <c r="H177" s="39">
        <v>17.418700000000001</v>
      </c>
      <c r="I177" s="39">
        <v>18.117799999999999</v>
      </c>
      <c r="J177" s="39">
        <v>17.148900000000001</v>
      </c>
      <c r="K177" s="39">
        <v>15.9655</v>
      </c>
      <c r="L177" s="39">
        <v>18.434100000000001</v>
      </c>
      <c r="M177" s="39">
        <v>20.598199999999999</v>
      </c>
      <c r="N177" s="39">
        <v>6.1344000000000003</v>
      </c>
      <c r="O177" s="39">
        <v>0</v>
      </c>
      <c r="P177" s="39">
        <v>6.1344000000000003</v>
      </c>
      <c r="Q177" s="39">
        <v>6.1467999999999998</v>
      </c>
      <c r="R177" s="39">
        <v>3.0264000000000002</v>
      </c>
      <c r="S177" s="39" t="s">
        <v>267</v>
      </c>
      <c r="T177" s="39">
        <v>6.1356000000000002</v>
      </c>
      <c r="U177" s="39">
        <v>0</v>
      </c>
      <c r="V177" s="39">
        <v>6.1356000000000002</v>
      </c>
      <c r="W177" s="39">
        <v>6.1356000000000002</v>
      </c>
      <c r="X177" s="39">
        <v>0</v>
      </c>
      <c r="Y177" s="39">
        <v>0</v>
      </c>
      <c r="Z177" s="39">
        <v>6.0594000000000001</v>
      </c>
      <c r="AA177" s="39">
        <v>0</v>
      </c>
      <c r="AB177" s="39">
        <v>6.0594000000000001</v>
      </c>
      <c r="AC177" s="39">
        <v>7.1059999999999999</v>
      </c>
      <c r="AD177" s="39">
        <v>3.0264000000000002</v>
      </c>
      <c r="AE177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267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267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267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267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267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267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267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267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267</v>
      </c>
      <c r="S54" s="39" t="s">
        <v>267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267</v>
      </c>
      <c r="S55" s="39" t="s">
        <v>267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267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267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267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267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267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267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267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267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267</v>
      </c>
      <c r="S65" s="39" t="s">
        <v>267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267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267</v>
      </c>
      <c r="S67" s="39" t="s">
        <v>267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267</v>
      </c>
      <c r="S68" s="39" t="s">
        <v>267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267</v>
      </c>
      <c r="S69" s="39" t="s">
        <v>267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267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267</v>
      </c>
      <c r="S71" s="39" t="s">
        <v>267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267</v>
      </c>
      <c r="S72" s="39" t="s">
        <v>267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267</v>
      </c>
      <c r="S74" s="39" t="s">
        <v>267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267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267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267</v>
      </c>
      <c r="S77" s="39" t="s">
        <v>267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267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267</v>
      </c>
      <c r="R81" s="39">
        <v>0</v>
      </c>
      <c r="S81" s="39" t="s">
        <v>267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267</v>
      </c>
      <c r="R82" s="39">
        <v>0</v>
      </c>
      <c r="S82" s="39" t="s">
        <v>267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267</v>
      </c>
      <c r="R83" s="39">
        <v>0</v>
      </c>
      <c r="S83" s="39" t="s">
        <v>267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267</v>
      </c>
      <c r="R84" s="39">
        <v>0</v>
      </c>
      <c r="S84" s="39" t="s">
        <v>267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267</v>
      </c>
      <c r="R85" s="39">
        <v>0</v>
      </c>
      <c r="S85" s="39" t="s">
        <v>267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267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267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267</v>
      </c>
      <c r="R88" s="39">
        <v>0</v>
      </c>
      <c r="S88" s="39" t="s">
        <v>267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267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267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267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267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267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267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267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267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267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267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267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267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267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267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267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267</v>
      </c>
      <c r="S107" s="39" t="s">
        <v>267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267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267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267</v>
      </c>
      <c r="S112" s="39" t="s">
        <v>267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267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267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267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267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267</v>
      </c>
      <c r="S117" s="39" t="s">
        <v>267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267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267</v>
      </c>
      <c r="S119" s="39" t="s">
        <v>267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267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267</v>
      </c>
      <c r="S121" s="39" t="s">
        <v>267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267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267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267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267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267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267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267</v>
      </c>
      <c r="S129" s="39" t="s">
        <v>267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267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267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267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267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267</v>
      </c>
      <c r="S136" s="39" t="s">
        <v>267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267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267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267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267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267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267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267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267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267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267</v>
      </c>
      <c r="Q146" s="39" t="s">
        <v>267</v>
      </c>
      <c r="R146" s="39" t="s">
        <v>267</v>
      </c>
      <c r="S146" s="39" t="s">
        <v>267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267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267</v>
      </c>
      <c r="S149" s="39" t="s">
        <v>267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267</v>
      </c>
      <c r="S150" s="39" t="s">
        <v>267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267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267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267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267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267</v>
      </c>
    </row>
    <row r="157" spans="1:19" hidden="1" outlineLevel="1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267</v>
      </c>
    </row>
    <row r="158" spans="1:19" hidden="1" outlineLevel="1" collapsed="1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267</v>
      </c>
    </row>
    <row r="159" spans="1:19" hidden="1" outlineLevel="1" collapsed="1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 hidden="1" outlineLevel="1" collapsed="1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267</v>
      </c>
    </row>
    <row r="161" spans="1:19" hidden="1" outlineLevel="1" collapsed="1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267</v>
      </c>
    </row>
    <row r="162" spans="1:19" hidden="1" outlineLevel="1" collapsed="1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267</v>
      </c>
    </row>
    <row r="163" spans="1:19" hidden="1" outlineLevel="1" collapsed="1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267</v>
      </c>
    </row>
    <row r="164" spans="1:19" hidden="1" outlineLevel="1" collapsed="1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267</v>
      </c>
    </row>
    <row r="165" spans="1:19" collapsed="1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267</v>
      </c>
    </row>
    <row r="166" spans="1:19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267</v>
      </c>
    </row>
    <row r="167" spans="1:19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267</v>
      </c>
    </row>
    <row r="168" spans="1:19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267</v>
      </c>
    </row>
    <row r="169" spans="1:19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267</v>
      </c>
    </row>
    <row r="170" spans="1:19">
      <c r="A170" s="9">
        <v>45383</v>
      </c>
      <c r="B170" s="39">
        <v>35.287300000000002</v>
      </c>
      <c r="C170" s="39">
        <v>31.039899999999999</v>
      </c>
      <c r="D170" s="39">
        <v>35.6389</v>
      </c>
      <c r="E170" s="39">
        <v>38.613999999999997</v>
      </c>
      <c r="F170" s="39">
        <v>24.4818</v>
      </c>
      <c r="G170" s="39">
        <v>22.782299999999999</v>
      </c>
      <c r="H170" s="39">
        <v>35.2864</v>
      </c>
      <c r="I170" s="39">
        <v>31.025600000000001</v>
      </c>
      <c r="J170" s="39">
        <v>35.6389</v>
      </c>
      <c r="K170" s="39">
        <v>38.613999999999997</v>
      </c>
      <c r="L170" s="39">
        <v>24.4818</v>
      </c>
      <c r="M170" s="39">
        <v>22.782299999999999</v>
      </c>
      <c r="N170" s="39">
        <v>55.16</v>
      </c>
      <c r="O170" s="39">
        <v>55.16</v>
      </c>
      <c r="P170" s="39">
        <v>0</v>
      </c>
      <c r="Q170" s="39">
        <v>0</v>
      </c>
      <c r="R170" s="39">
        <v>0</v>
      </c>
      <c r="S170" s="39" t="s">
        <v>267</v>
      </c>
    </row>
    <row r="171" spans="1:19">
      <c r="A171" s="9">
        <v>45413</v>
      </c>
      <c r="B171" s="39">
        <v>36.296799999999998</v>
      </c>
      <c r="C171" s="39">
        <v>30.62</v>
      </c>
      <c r="D171" s="39">
        <v>36.793999999999997</v>
      </c>
      <c r="E171" s="39">
        <v>38.717199999999998</v>
      </c>
      <c r="F171" s="39">
        <v>25.852399999999999</v>
      </c>
      <c r="G171" s="39">
        <v>28.128299999999999</v>
      </c>
      <c r="H171" s="39">
        <v>36.295699999999997</v>
      </c>
      <c r="I171" s="39">
        <v>30.590199999999999</v>
      </c>
      <c r="J171" s="39">
        <v>36.793999999999997</v>
      </c>
      <c r="K171" s="39">
        <v>38.717199999999998</v>
      </c>
      <c r="L171" s="39">
        <v>25.852399999999999</v>
      </c>
      <c r="M171" s="39">
        <v>28.128299999999999</v>
      </c>
      <c r="N171" s="39">
        <v>41.448900000000002</v>
      </c>
      <c r="O171" s="39">
        <v>41.448900000000002</v>
      </c>
      <c r="P171" s="39">
        <v>0</v>
      </c>
      <c r="Q171" s="39">
        <v>0</v>
      </c>
      <c r="R171" s="39">
        <v>0</v>
      </c>
      <c r="S171" s="39" t="s">
        <v>267</v>
      </c>
    </row>
    <row r="172" spans="1:19">
      <c r="A172" s="9">
        <v>45444</v>
      </c>
      <c r="B172" s="39">
        <v>36.000100000000003</v>
      </c>
      <c r="C172" s="39">
        <v>32.546199999999999</v>
      </c>
      <c r="D172" s="39">
        <v>36.281599999999997</v>
      </c>
      <c r="E172" s="39">
        <v>37.984499999999997</v>
      </c>
      <c r="F172" s="39">
        <v>25.587599999999998</v>
      </c>
      <c r="G172" s="39">
        <v>30.3813</v>
      </c>
      <c r="H172" s="39">
        <v>35.999000000000002</v>
      </c>
      <c r="I172" s="39">
        <v>32.528599999999997</v>
      </c>
      <c r="J172" s="39">
        <v>36.281599999999997</v>
      </c>
      <c r="K172" s="39">
        <v>37.984499999999997</v>
      </c>
      <c r="L172" s="39">
        <v>25.587599999999998</v>
      </c>
      <c r="M172" s="39">
        <v>30.3813</v>
      </c>
      <c r="N172" s="39">
        <v>56.1785</v>
      </c>
      <c r="O172" s="39">
        <v>56.1785</v>
      </c>
      <c r="P172" s="39">
        <v>0</v>
      </c>
      <c r="Q172" s="39">
        <v>0</v>
      </c>
      <c r="R172" s="39">
        <v>0</v>
      </c>
      <c r="S172" s="39" t="s">
        <v>267</v>
      </c>
    </row>
    <row r="173" spans="1:19">
      <c r="A173" s="9">
        <v>45474</v>
      </c>
      <c r="B173" s="39">
        <v>35.006300000000003</v>
      </c>
      <c r="C173" s="39">
        <v>32.273099999999999</v>
      </c>
      <c r="D173" s="39">
        <v>35.236400000000003</v>
      </c>
      <c r="E173" s="39">
        <v>37.534799999999997</v>
      </c>
      <c r="F173" s="39">
        <v>24.104099999999999</v>
      </c>
      <c r="G173" s="39">
        <v>26.761700000000001</v>
      </c>
      <c r="H173" s="39">
        <v>35.002899999999997</v>
      </c>
      <c r="I173" s="39">
        <v>32.223399999999998</v>
      </c>
      <c r="J173" s="39">
        <v>35.236400000000003</v>
      </c>
      <c r="K173" s="39">
        <v>37.534799999999997</v>
      </c>
      <c r="L173" s="39">
        <v>24.104099999999999</v>
      </c>
      <c r="M173" s="39">
        <v>26.761700000000001</v>
      </c>
      <c r="N173" s="39">
        <v>56.984400000000001</v>
      </c>
      <c r="O173" s="39">
        <v>56.984400000000001</v>
      </c>
      <c r="P173" s="39">
        <v>0</v>
      </c>
      <c r="Q173" s="39">
        <v>0</v>
      </c>
      <c r="R173" s="39">
        <v>0</v>
      </c>
      <c r="S173" s="39" t="s">
        <v>267</v>
      </c>
    </row>
    <row r="174" spans="1:19">
      <c r="A174" s="9">
        <v>45505</v>
      </c>
      <c r="B174" s="39">
        <v>35.6036</v>
      </c>
      <c r="C174" s="39">
        <v>33.2104</v>
      </c>
      <c r="D174" s="39">
        <v>35.8001</v>
      </c>
      <c r="E174" s="39">
        <v>37.643099999999997</v>
      </c>
      <c r="F174" s="39">
        <v>24.548999999999999</v>
      </c>
      <c r="G174" s="39">
        <v>28.0395</v>
      </c>
      <c r="H174" s="39">
        <v>35.6036</v>
      </c>
      <c r="I174" s="39">
        <v>33.209699999999998</v>
      </c>
      <c r="J174" s="39">
        <v>35.8001</v>
      </c>
      <c r="K174" s="39">
        <v>37.643099999999997</v>
      </c>
      <c r="L174" s="39">
        <v>24.548999999999999</v>
      </c>
      <c r="M174" s="39">
        <v>28.0395</v>
      </c>
      <c r="N174" s="39">
        <v>36.127000000000002</v>
      </c>
      <c r="O174" s="39">
        <v>36.127000000000002</v>
      </c>
      <c r="P174" s="39">
        <v>0</v>
      </c>
      <c r="Q174" s="39">
        <v>0</v>
      </c>
      <c r="R174" s="39" t="s">
        <v>267</v>
      </c>
      <c r="S174" s="39" t="s">
        <v>267</v>
      </c>
    </row>
    <row r="175" spans="1:19">
      <c r="A175" s="9">
        <v>45536</v>
      </c>
      <c r="B175" s="39">
        <v>35.937399999999997</v>
      </c>
      <c r="C175" s="39">
        <v>32.652200000000001</v>
      </c>
      <c r="D175" s="39">
        <v>36.231900000000003</v>
      </c>
      <c r="E175" s="39">
        <v>37.557699999999997</v>
      </c>
      <c r="F175" s="39">
        <v>27.5032</v>
      </c>
      <c r="G175" s="39">
        <v>28.988700000000001</v>
      </c>
      <c r="H175" s="39">
        <v>35.936399999999999</v>
      </c>
      <c r="I175" s="39">
        <v>32.637300000000003</v>
      </c>
      <c r="J175" s="39">
        <v>36.231900000000003</v>
      </c>
      <c r="K175" s="39">
        <v>37.557699999999997</v>
      </c>
      <c r="L175" s="39">
        <v>27.5032</v>
      </c>
      <c r="M175" s="39">
        <v>28.988700000000001</v>
      </c>
      <c r="N175" s="39">
        <v>52.178400000000003</v>
      </c>
      <c r="O175" s="39">
        <v>52.178400000000003</v>
      </c>
      <c r="P175" s="39">
        <v>0</v>
      </c>
      <c r="Q175" s="39">
        <v>0</v>
      </c>
      <c r="R175" s="39">
        <v>0</v>
      </c>
      <c r="S175" s="39" t="s">
        <v>267</v>
      </c>
    </row>
    <row r="176" spans="1:19">
      <c r="A176" s="9">
        <v>45566</v>
      </c>
      <c r="B176" s="39">
        <v>35.307000000000002</v>
      </c>
      <c r="C176" s="39">
        <v>33.387300000000003</v>
      </c>
      <c r="D176" s="39">
        <v>35.472200000000001</v>
      </c>
      <c r="E176" s="39">
        <v>37.555799999999998</v>
      </c>
      <c r="F176" s="39">
        <v>26.013999999999999</v>
      </c>
      <c r="G176" s="39">
        <v>24.516500000000001</v>
      </c>
      <c r="H176" s="39">
        <v>35.306100000000001</v>
      </c>
      <c r="I176" s="39">
        <v>33.375100000000003</v>
      </c>
      <c r="J176" s="39">
        <v>35.472200000000001</v>
      </c>
      <c r="K176" s="39">
        <v>37.555799999999998</v>
      </c>
      <c r="L176" s="39">
        <v>26.013999999999999</v>
      </c>
      <c r="M176" s="39">
        <v>24.516500000000001</v>
      </c>
      <c r="N176" s="39">
        <v>53.137999999999998</v>
      </c>
      <c r="O176" s="39">
        <v>53.137999999999998</v>
      </c>
      <c r="P176" s="39">
        <v>0</v>
      </c>
      <c r="Q176" s="39">
        <v>0</v>
      </c>
      <c r="R176" s="39">
        <v>0</v>
      </c>
      <c r="S176" s="39" t="s">
        <v>267</v>
      </c>
    </row>
    <row r="177" spans="1:19">
      <c r="A177" s="9">
        <v>45597</v>
      </c>
      <c r="B177" s="39">
        <v>34.7532</v>
      </c>
      <c r="C177" s="39">
        <v>33.326799999999999</v>
      </c>
      <c r="D177" s="39">
        <v>34.870800000000003</v>
      </c>
      <c r="E177" s="39">
        <v>36.963799999999999</v>
      </c>
      <c r="F177" s="39">
        <v>23.0045</v>
      </c>
      <c r="G177" s="39">
        <v>28.7286</v>
      </c>
      <c r="H177" s="39">
        <v>34.752400000000002</v>
      </c>
      <c r="I177" s="39">
        <v>33.313600000000001</v>
      </c>
      <c r="J177" s="39">
        <v>34.870800000000003</v>
      </c>
      <c r="K177" s="39">
        <v>36.963799999999999</v>
      </c>
      <c r="L177" s="39">
        <v>23.0045</v>
      </c>
      <c r="M177" s="39">
        <v>28.7286</v>
      </c>
      <c r="N177" s="39">
        <v>43.126300000000001</v>
      </c>
      <c r="O177" s="39">
        <v>43.126300000000001</v>
      </c>
      <c r="P177" s="39">
        <v>0</v>
      </c>
      <c r="Q177" s="39">
        <v>0</v>
      </c>
      <c r="R177" s="39">
        <v>0</v>
      </c>
      <c r="S177" s="39" t="s">
        <v>267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 hidden="1" outlineLevel="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 hidden="1" outlineLevel="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 hidden="1" outlineLevel="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 hidden="1" outlineLevel="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 hidden="1" outlineLevel="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 hidden="1" outlineLevel="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 hidden="1" outlineLevel="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 hidden="1" outlineLevel="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  <row r="170" spans="1:21">
      <c r="A170" s="9">
        <v>45383</v>
      </c>
      <c r="B170" s="39">
        <v>20.586600000000001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20.586603842333247</v>
      </c>
    </row>
    <row r="171" spans="1:21">
      <c r="A171" s="9">
        <v>45413</v>
      </c>
      <c r="B171" s="39">
        <v>15.6127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15.612638647192993</v>
      </c>
    </row>
    <row r="172" spans="1:21">
      <c r="A172" s="9">
        <v>45444</v>
      </c>
      <c r="B172" s="39">
        <v>14.931100000000001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14.931026461892218</v>
      </c>
    </row>
    <row r="173" spans="1:21">
      <c r="A173" s="9">
        <v>45474</v>
      </c>
      <c r="B173" s="39">
        <v>17.4328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17.432772675117533</v>
      </c>
    </row>
    <row r="174" spans="1:21">
      <c r="A174" s="9">
        <v>45505</v>
      </c>
      <c r="B174" s="39">
        <v>17.2164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17.216316427490742</v>
      </c>
    </row>
    <row r="175" spans="1:21">
      <c r="A175" s="9">
        <v>45536</v>
      </c>
      <c r="B175" s="39">
        <v>16.877600000000001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16.877582633171219</v>
      </c>
    </row>
    <row r="176" spans="1:21">
      <c r="A176" s="9">
        <v>45566</v>
      </c>
      <c r="B176" s="39">
        <v>17.1751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17.175163122419217</v>
      </c>
    </row>
    <row r="177" spans="1:21">
      <c r="A177" s="9">
        <v>45597</v>
      </c>
      <c r="B177" s="39">
        <v>9.5946999999999996</v>
      </c>
      <c r="C177" s="39">
        <v>17.850000000000001</v>
      </c>
      <c r="D177" s="39">
        <v>0</v>
      </c>
      <c r="E177" s="39">
        <v>17.850000000000001</v>
      </c>
      <c r="F177" s="39">
        <v>0</v>
      </c>
      <c r="G177" s="39">
        <v>17.850000000000001</v>
      </c>
      <c r="H177" s="39">
        <v>0</v>
      </c>
      <c r="I177" s="39">
        <v>17.850000000000001</v>
      </c>
      <c r="J177" s="39">
        <v>0</v>
      </c>
      <c r="K177" s="39">
        <v>17.850000000000001</v>
      </c>
      <c r="L177" s="39">
        <v>0</v>
      </c>
      <c r="M177" s="39">
        <v>17.850000000000001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9.5831289714387093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267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267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267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267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267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267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267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267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267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267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267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267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267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267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267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267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267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267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267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267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267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267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267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267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267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267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267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267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267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267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267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267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267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267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267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267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267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267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267</v>
      </c>
      <c r="S31" s="39" t="s">
        <v>267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267</v>
      </c>
      <c r="AK31" s="39" t="s">
        <v>267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267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267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267</v>
      </c>
      <c r="S33" s="39" t="s">
        <v>267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267</v>
      </c>
      <c r="AK33" s="39" t="s">
        <v>267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267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267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267</v>
      </c>
      <c r="R35" s="39" t="s">
        <v>267</v>
      </c>
      <c r="S35" s="39" t="s">
        <v>267</v>
      </c>
      <c r="T35" s="39" t="s">
        <v>267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267</v>
      </c>
      <c r="AJ35" s="39" t="s">
        <v>267</v>
      </c>
      <c r="AK35" s="39" t="s">
        <v>267</v>
      </c>
      <c r="AL35" s="39" t="s">
        <v>267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267</v>
      </c>
      <c r="S36" s="39" t="s">
        <v>267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267</v>
      </c>
      <c r="AK36" s="39" t="s">
        <v>267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267</v>
      </c>
      <c r="R37" s="39" t="s">
        <v>267</v>
      </c>
      <c r="S37" s="39" t="s">
        <v>267</v>
      </c>
      <c r="T37" s="39" t="s">
        <v>267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267</v>
      </c>
      <c r="AJ37" s="39" t="s">
        <v>267</v>
      </c>
      <c r="AK37" s="39" t="s">
        <v>267</v>
      </c>
      <c r="AL37" s="39" t="s">
        <v>267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267</v>
      </c>
      <c r="R38" s="39" t="s">
        <v>267</v>
      </c>
      <c r="S38" s="39" t="s">
        <v>267</v>
      </c>
      <c r="T38" s="39" t="s">
        <v>267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267</v>
      </c>
      <c r="AJ38" s="39" t="s">
        <v>267</v>
      </c>
      <c r="AK38" s="39" t="s">
        <v>267</v>
      </c>
      <c r="AL38" s="39" t="s">
        <v>267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267</v>
      </c>
      <c r="S39" s="39" t="s">
        <v>267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267</v>
      </c>
      <c r="AK39" s="39" t="s">
        <v>267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267</v>
      </c>
      <c r="S40" s="39" t="s">
        <v>267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267</v>
      </c>
      <c r="AK40" s="39" t="s">
        <v>267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267</v>
      </c>
      <c r="S41" s="39" t="s">
        <v>267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267</v>
      </c>
      <c r="AK41" s="39" t="s">
        <v>267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267</v>
      </c>
      <c r="R42" s="39" t="s">
        <v>267</v>
      </c>
      <c r="S42" s="39" t="s">
        <v>267</v>
      </c>
      <c r="T42" s="39" t="s">
        <v>267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267</v>
      </c>
      <c r="AJ42" s="39" t="s">
        <v>267</v>
      </c>
      <c r="AK42" s="39" t="s">
        <v>267</v>
      </c>
      <c r="AL42" s="39" t="s">
        <v>267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267</v>
      </c>
      <c r="S43" s="39" t="s">
        <v>267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267</v>
      </c>
      <c r="AK43" s="39" t="s">
        <v>267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267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267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267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267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267</v>
      </c>
      <c r="S46" s="39" t="s">
        <v>267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267</v>
      </c>
      <c r="AK46" s="39" t="s">
        <v>267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267</v>
      </c>
      <c r="R47" s="39" t="s">
        <v>267</v>
      </c>
      <c r="S47" s="39" t="s">
        <v>267</v>
      </c>
      <c r="T47" s="39" t="s">
        <v>267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267</v>
      </c>
      <c r="AJ47" s="39" t="s">
        <v>267</v>
      </c>
      <c r="AK47" s="39" t="s">
        <v>267</v>
      </c>
      <c r="AL47" s="39" t="s">
        <v>267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267</v>
      </c>
      <c r="R48" s="39" t="s">
        <v>267</v>
      </c>
      <c r="S48" s="39" t="s">
        <v>267</v>
      </c>
      <c r="T48" s="39" t="s">
        <v>267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267</v>
      </c>
      <c r="AJ48" s="39" t="s">
        <v>267</v>
      </c>
      <c r="AK48" s="39" t="s">
        <v>267</v>
      </c>
      <c r="AL48" s="39" t="s">
        <v>267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267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267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267</v>
      </c>
      <c r="S50" s="39" t="s">
        <v>267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267</v>
      </c>
      <c r="AK50" s="39" t="s">
        <v>267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267</v>
      </c>
      <c r="R51" s="39" t="s">
        <v>267</v>
      </c>
      <c r="S51" s="39" t="s">
        <v>267</v>
      </c>
      <c r="T51" s="39" t="s">
        <v>267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267</v>
      </c>
      <c r="AJ51" s="39" t="s">
        <v>267</v>
      </c>
      <c r="AK51" s="39" t="s">
        <v>267</v>
      </c>
      <c r="AL51" s="39" t="s">
        <v>267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267</v>
      </c>
      <c r="R52" s="39" t="s">
        <v>267</v>
      </c>
      <c r="S52" s="39" t="s">
        <v>267</v>
      </c>
      <c r="T52" s="39" t="s">
        <v>267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267</v>
      </c>
      <c r="AJ52" s="39" t="s">
        <v>267</v>
      </c>
      <c r="AK52" s="39" t="s">
        <v>267</v>
      </c>
      <c r="AL52" s="39" t="s">
        <v>267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267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267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267</v>
      </c>
      <c r="R54" s="39" t="s">
        <v>267</v>
      </c>
      <c r="S54" s="39" t="s">
        <v>267</v>
      </c>
      <c r="T54" s="39" t="s">
        <v>267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267</v>
      </c>
      <c r="AJ54" s="39" t="s">
        <v>267</v>
      </c>
      <c r="AK54" s="39" t="s">
        <v>267</v>
      </c>
      <c r="AL54" s="39" t="s">
        <v>267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267</v>
      </c>
      <c r="R55" s="39" t="s">
        <v>267</v>
      </c>
      <c r="S55" s="39" t="s">
        <v>267</v>
      </c>
      <c r="T55" s="39" t="s">
        <v>267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267</v>
      </c>
      <c r="AJ55" s="39" t="s">
        <v>267</v>
      </c>
      <c r="AK55" s="39" t="s">
        <v>267</v>
      </c>
      <c r="AL55" s="39" t="s">
        <v>267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267</v>
      </c>
      <c r="R56" s="39" t="s">
        <v>267</v>
      </c>
      <c r="S56" s="39" t="s">
        <v>267</v>
      </c>
      <c r="T56" s="39" t="s">
        <v>267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267</v>
      </c>
      <c r="AJ56" s="39" t="s">
        <v>267</v>
      </c>
      <c r="AK56" s="39" t="s">
        <v>267</v>
      </c>
      <c r="AL56" s="39" t="s">
        <v>267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267</v>
      </c>
      <c r="S57" s="39" t="s">
        <v>267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267</v>
      </c>
      <c r="AK57" s="39" t="s">
        <v>267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267</v>
      </c>
      <c r="S58" s="39" t="s">
        <v>267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267</v>
      </c>
      <c r="AK58" s="39" t="s">
        <v>267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267</v>
      </c>
      <c r="S59" s="39" t="s">
        <v>267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267</v>
      </c>
      <c r="AK59" s="39" t="s">
        <v>267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267</v>
      </c>
      <c r="S60" s="39" t="s">
        <v>267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267</v>
      </c>
      <c r="AK60" s="39" t="s">
        <v>267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267</v>
      </c>
      <c r="S61" s="39" t="s">
        <v>267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267</v>
      </c>
      <c r="AK61" s="39" t="s">
        <v>267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267</v>
      </c>
      <c r="S62" s="39" t="s">
        <v>267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267</v>
      </c>
      <c r="AK62" s="39" t="s">
        <v>267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267</v>
      </c>
      <c r="S63" s="39" t="s">
        <v>267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267</v>
      </c>
      <c r="AK63" s="39" t="s">
        <v>267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267</v>
      </c>
      <c r="S64" s="39" t="s">
        <v>267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267</v>
      </c>
      <c r="AK64" s="39" t="s">
        <v>267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267</v>
      </c>
      <c r="R65" s="39" t="s">
        <v>267</v>
      </c>
      <c r="S65" s="39" t="s">
        <v>267</v>
      </c>
      <c r="T65" s="39" t="s">
        <v>267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267</v>
      </c>
      <c r="AJ65" s="39" t="s">
        <v>267</v>
      </c>
      <c r="AK65" s="39" t="s">
        <v>267</v>
      </c>
      <c r="AL65" s="39" t="s">
        <v>267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267</v>
      </c>
      <c r="S66" s="39" t="s">
        <v>267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267</v>
      </c>
      <c r="AK66" s="39" t="s">
        <v>267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267</v>
      </c>
      <c r="R67" s="39" t="s">
        <v>267</v>
      </c>
      <c r="S67" s="39" t="s">
        <v>267</v>
      </c>
      <c r="T67" s="39" t="s">
        <v>267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267</v>
      </c>
      <c r="AJ67" s="39" t="s">
        <v>267</v>
      </c>
      <c r="AK67" s="39" t="s">
        <v>267</v>
      </c>
      <c r="AL67" s="39" t="s">
        <v>267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267</v>
      </c>
      <c r="R68" s="39" t="s">
        <v>267</v>
      </c>
      <c r="S68" s="39" t="s">
        <v>267</v>
      </c>
      <c r="T68" s="39" t="s">
        <v>267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267</v>
      </c>
      <c r="AJ68" s="39" t="s">
        <v>267</v>
      </c>
      <c r="AK68" s="39" t="s">
        <v>267</v>
      </c>
      <c r="AL68" s="39" t="s">
        <v>267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267</v>
      </c>
      <c r="R69" s="39" t="s">
        <v>267</v>
      </c>
      <c r="S69" s="39" t="s">
        <v>267</v>
      </c>
      <c r="T69" s="39" t="s">
        <v>267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267</v>
      </c>
      <c r="AJ69" s="39" t="s">
        <v>267</v>
      </c>
      <c r="AK69" s="39" t="s">
        <v>267</v>
      </c>
      <c r="AL69" s="39" t="s">
        <v>267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267</v>
      </c>
      <c r="R70" s="39" t="s">
        <v>267</v>
      </c>
      <c r="S70" s="39" t="s">
        <v>267</v>
      </c>
      <c r="T70" s="39" t="s">
        <v>267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267</v>
      </c>
      <c r="AJ70" s="39" t="s">
        <v>267</v>
      </c>
      <c r="AK70" s="39" t="s">
        <v>267</v>
      </c>
      <c r="AL70" s="39" t="s">
        <v>267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267</v>
      </c>
      <c r="R71" s="39" t="s">
        <v>267</v>
      </c>
      <c r="S71" s="39" t="s">
        <v>267</v>
      </c>
      <c r="T71" s="39" t="s">
        <v>267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267</v>
      </c>
      <c r="AJ71" s="39" t="s">
        <v>267</v>
      </c>
      <c r="AK71" s="39" t="s">
        <v>267</v>
      </c>
      <c r="AL71" s="39" t="s">
        <v>267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267</v>
      </c>
      <c r="R72" s="39" t="s">
        <v>267</v>
      </c>
      <c r="S72" s="39" t="s">
        <v>267</v>
      </c>
      <c r="T72" s="39" t="s">
        <v>267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267</v>
      </c>
      <c r="AJ72" s="39" t="s">
        <v>267</v>
      </c>
      <c r="AK72" s="39" t="s">
        <v>267</v>
      </c>
      <c r="AL72" s="39" t="s">
        <v>267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267</v>
      </c>
      <c r="S73" s="39" t="s">
        <v>267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267</v>
      </c>
      <c r="AK73" s="39" t="s">
        <v>267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267</v>
      </c>
      <c r="R74" s="39" t="s">
        <v>267</v>
      </c>
      <c r="S74" s="39" t="s">
        <v>267</v>
      </c>
      <c r="T74" s="39" t="s">
        <v>267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267</v>
      </c>
      <c r="AJ74" s="39" t="s">
        <v>267</v>
      </c>
      <c r="AK74" s="39" t="s">
        <v>267</v>
      </c>
      <c r="AL74" s="39" t="s">
        <v>267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267</v>
      </c>
      <c r="R75" s="39" t="s">
        <v>267</v>
      </c>
      <c r="S75" s="39" t="s">
        <v>267</v>
      </c>
      <c r="T75" s="39" t="s">
        <v>267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267</v>
      </c>
      <c r="AJ75" s="39" t="s">
        <v>267</v>
      </c>
      <c r="AK75" s="39" t="s">
        <v>267</v>
      </c>
      <c r="AL75" s="39" t="s">
        <v>267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267</v>
      </c>
      <c r="R76" s="39" t="s">
        <v>267</v>
      </c>
      <c r="S76" s="39" t="s">
        <v>267</v>
      </c>
      <c r="T76" s="39" t="s">
        <v>267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267</v>
      </c>
      <c r="AJ76" s="39" t="s">
        <v>267</v>
      </c>
      <c r="AK76" s="39" t="s">
        <v>267</v>
      </c>
      <c r="AL76" s="39" t="s">
        <v>267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267</v>
      </c>
      <c r="R77" s="39" t="s">
        <v>267</v>
      </c>
      <c r="S77" s="39" t="s">
        <v>267</v>
      </c>
      <c r="T77" s="39" t="s">
        <v>267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267</v>
      </c>
      <c r="AJ77" s="39" t="s">
        <v>267</v>
      </c>
      <c r="AK77" s="39" t="s">
        <v>267</v>
      </c>
      <c r="AL77" s="39" t="s">
        <v>267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267</v>
      </c>
      <c r="S78" s="39" t="s">
        <v>267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267</v>
      </c>
      <c r="AK78" s="39" t="s">
        <v>267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267</v>
      </c>
      <c r="R79" s="39" t="s">
        <v>267</v>
      </c>
      <c r="S79" s="39" t="s">
        <v>267</v>
      </c>
      <c r="T79" s="39" t="s">
        <v>267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267</v>
      </c>
      <c r="AJ79" s="39" t="s">
        <v>267</v>
      </c>
      <c r="AK79" s="39" t="s">
        <v>267</v>
      </c>
      <c r="AL79" s="39" t="s">
        <v>267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267</v>
      </c>
      <c r="S80" s="39" t="s">
        <v>267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267</v>
      </c>
      <c r="AK80" s="39" t="s">
        <v>267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267</v>
      </c>
      <c r="R81" s="39" t="s">
        <v>267</v>
      </c>
      <c r="S81" s="39" t="s">
        <v>267</v>
      </c>
      <c r="T81" s="39" t="s">
        <v>267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267</v>
      </c>
      <c r="AJ81" s="39" t="s">
        <v>267</v>
      </c>
      <c r="AK81" s="39" t="s">
        <v>267</v>
      </c>
      <c r="AL81" s="39" t="s">
        <v>267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267</v>
      </c>
      <c r="R82" s="39" t="s">
        <v>267</v>
      </c>
      <c r="S82" s="39" t="s">
        <v>267</v>
      </c>
      <c r="T82" s="39" t="s">
        <v>267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267</v>
      </c>
      <c r="AJ82" s="39" t="s">
        <v>267</v>
      </c>
      <c r="AK82" s="39" t="s">
        <v>267</v>
      </c>
      <c r="AL82" s="39" t="s">
        <v>267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267</v>
      </c>
      <c r="R83" s="39" t="s">
        <v>267</v>
      </c>
      <c r="S83" s="39" t="s">
        <v>267</v>
      </c>
      <c r="T83" s="39" t="s">
        <v>267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267</v>
      </c>
      <c r="AJ83" s="39" t="s">
        <v>267</v>
      </c>
      <c r="AK83" s="39" t="s">
        <v>267</v>
      </c>
      <c r="AL83" s="39" t="s">
        <v>267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267</v>
      </c>
      <c r="R84" s="39" t="s">
        <v>267</v>
      </c>
      <c r="S84" s="39" t="s">
        <v>267</v>
      </c>
      <c r="T84" s="39" t="s">
        <v>267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267</v>
      </c>
      <c r="AJ84" s="39" t="s">
        <v>267</v>
      </c>
      <c r="AK84" s="39" t="s">
        <v>267</v>
      </c>
      <c r="AL84" s="39" t="s">
        <v>267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267</v>
      </c>
      <c r="R85" s="39" t="s">
        <v>267</v>
      </c>
      <c r="S85" s="39" t="s">
        <v>267</v>
      </c>
      <c r="T85" s="39" t="s">
        <v>267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267</v>
      </c>
      <c r="AJ85" s="39" t="s">
        <v>267</v>
      </c>
      <c r="AK85" s="39" t="s">
        <v>267</v>
      </c>
      <c r="AL85" s="39" t="s">
        <v>267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267</v>
      </c>
      <c r="R86" s="39" t="s">
        <v>267</v>
      </c>
      <c r="S86" s="39" t="s">
        <v>267</v>
      </c>
      <c r="T86" s="39" t="s">
        <v>267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267</v>
      </c>
      <c r="AJ86" s="39" t="s">
        <v>267</v>
      </c>
      <c r="AK86" s="39" t="s">
        <v>267</v>
      </c>
      <c r="AL86" s="39" t="s">
        <v>267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267</v>
      </c>
      <c r="R87" s="39" t="s">
        <v>267</v>
      </c>
      <c r="S87" s="39" t="s">
        <v>267</v>
      </c>
      <c r="T87" s="39" t="s">
        <v>267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267</v>
      </c>
      <c r="AJ87" s="39" t="s">
        <v>267</v>
      </c>
      <c r="AK87" s="39" t="s">
        <v>267</v>
      </c>
      <c r="AL87" s="39" t="s">
        <v>267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267</v>
      </c>
      <c r="R88" s="39" t="s">
        <v>267</v>
      </c>
      <c r="S88" s="39" t="s">
        <v>267</v>
      </c>
      <c r="T88" s="39" t="s">
        <v>267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267</v>
      </c>
      <c r="AJ88" s="39" t="s">
        <v>267</v>
      </c>
      <c r="AK88" s="39" t="s">
        <v>267</v>
      </c>
      <c r="AL88" s="39" t="s">
        <v>267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267</v>
      </c>
      <c r="R89" s="39" t="s">
        <v>267</v>
      </c>
      <c r="S89" s="39" t="s">
        <v>267</v>
      </c>
      <c r="T89" s="39" t="s">
        <v>267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267</v>
      </c>
      <c r="AJ89" s="39" t="s">
        <v>267</v>
      </c>
      <c r="AK89" s="39" t="s">
        <v>267</v>
      </c>
      <c r="AL89" s="39" t="s">
        <v>267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267</v>
      </c>
      <c r="R90" s="39" t="s">
        <v>267</v>
      </c>
      <c r="S90" s="39" t="s">
        <v>267</v>
      </c>
      <c r="T90" s="39" t="s">
        <v>267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267</v>
      </c>
      <c r="AJ90" s="39" t="s">
        <v>267</v>
      </c>
      <c r="AK90" s="39" t="s">
        <v>267</v>
      </c>
      <c r="AL90" s="39" t="s">
        <v>267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267</v>
      </c>
      <c r="R91" s="39" t="s">
        <v>267</v>
      </c>
      <c r="S91" s="39" t="s">
        <v>267</v>
      </c>
      <c r="T91" s="39" t="s">
        <v>267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267</v>
      </c>
      <c r="AJ91" s="39" t="s">
        <v>267</v>
      </c>
      <c r="AK91" s="39" t="s">
        <v>267</v>
      </c>
      <c r="AL91" s="39" t="s">
        <v>267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267</v>
      </c>
      <c r="R92" s="39" t="s">
        <v>267</v>
      </c>
      <c r="S92" s="39" t="s">
        <v>267</v>
      </c>
      <c r="T92" s="39" t="s">
        <v>267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267</v>
      </c>
      <c r="AJ92" s="39" t="s">
        <v>267</v>
      </c>
      <c r="AK92" s="39" t="s">
        <v>267</v>
      </c>
      <c r="AL92" s="39" t="s">
        <v>267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267</v>
      </c>
      <c r="S93" s="39" t="s">
        <v>267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267</v>
      </c>
      <c r="AK93" s="39" t="s">
        <v>267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267</v>
      </c>
      <c r="R94" s="39" t="s">
        <v>267</v>
      </c>
      <c r="S94" s="39" t="s">
        <v>267</v>
      </c>
      <c r="T94" s="39" t="s">
        <v>267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267</v>
      </c>
      <c r="AJ94" s="39" t="s">
        <v>267</v>
      </c>
      <c r="AK94" s="39" t="s">
        <v>267</v>
      </c>
      <c r="AL94" s="39" t="s">
        <v>267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267</v>
      </c>
      <c r="R95" s="39" t="s">
        <v>267</v>
      </c>
      <c r="S95" s="39" t="s">
        <v>267</v>
      </c>
      <c r="T95" s="39" t="s">
        <v>267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267</v>
      </c>
      <c r="AJ95" s="39" t="s">
        <v>267</v>
      </c>
      <c r="AK95" s="39" t="s">
        <v>267</v>
      </c>
      <c r="AL95" s="39" t="s">
        <v>267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267</v>
      </c>
      <c r="R96" s="39" t="s">
        <v>267</v>
      </c>
      <c r="S96" s="39" t="s">
        <v>267</v>
      </c>
      <c r="T96" s="39" t="s">
        <v>267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267</v>
      </c>
      <c r="AJ96" s="39" t="s">
        <v>267</v>
      </c>
      <c r="AK96" s="39" t="s">
        <v>267</v>
      </c>
      <c r="AL96" s="39" t="s">
        <v>267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267</v>
      </c>
      <c r="R97" s="39" t="s">
        <v>267</v>
      </c>
      <c r="S97" s="39" t="s">
        <v>267</v>
      </c>
      <c r="T97" s="39" t="s">
        <v>267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267</v>
      </c>
      <c r="AJ97" s="39" t="s">
        <v>267</v>
      </c>
      <c r="AK97" s="39" t="s">
        <v>267</v>
      </c>
      <c r="AL97" s="39" t="s">
        <v>267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267</v>
      </c>
      <c r="R98" s="39" t="s">
        <v>267</v>
      </c>
      <c r="S98" s="39" t="s">
        <v>267</v>
      </c>
      <c r="T98" s="39" t="s">
        <v>267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267</v>
      </c>
      <c r="AJ98" s="39" t="s">
        <v>267</v>
      </c>
      <c r="AK98" s="39" t="s">
        <v>267</v>
      </c>
      <c r="AL98" s="39" t="s">
        <v>267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267</v>
      </c>
      <c r="R99" s="39" t="s">
        <v>267</v>
      </c>
      <c r="S99" s="39" t="s">
        <v>267</v>
      </c>
      <c r="T99" s="39" t="s">
        <v>267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267</v>
      </c>
      <c r="AJ99" s="39" t="s">
        <v>267</v>
      </c>
      <c r="AK99" s="39" t="s">
        <v>267</v>
      </c>
      <c r="AL99" s="39" t="s">
        <v>267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267</v>
      </c>
      <c r="R100" s="39" t="s">
        <v>267</v>
      </c>
      <c r="S100" s="39" t="s">
        <v>267</v>
      </c>
      <c r="T100" s="39" t="s">
        <v>267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267</v>
      </c>
      <c r="AJ100" s="39" t="s">
        <v>267</v>
      </c>
      <c r="AK100" s="39" t="s">
        <v>267</v>
      </c>
      <c r="AL100" s="39" t="s">
        <v>267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267</v>
      </c>
      <c r="S101" s="39" t="s">
        <v>267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267</v>
      </c>
      <c r="AK101" s="39" t="s">
        <v>267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267</v>
      </c>
      <c r="R102" s="39" t="s">
        <v>267</v>
      </c>
      <c r="S102" s="39" t="s">
        <v>267</v>
      </c>
      <c r="T102" s="39" t="s">
        <v>267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267</v>
      </c>
      <c r="AJ102" s="39" t="s">
        <v>267</v>
      </c>
      <c r="AK102" s="39" t="s">
        <v>267</v>
      </c>
      <c r="AL102" s="39" t="s">
        <v>267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267</v>
      </c>
      <c r="R103" s="39" t="s">
        <v>267</v>
      </c>
      <c r="S103" s="39" t="s">
        <v>267</v>
      </c>
      <c r="T103" s="39" t="s">
        <v>267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267</v>
      </c>
      <c r="AJ103" s="39" t="s">
        <v>267</v>
      </c>
      <c r="AK103" s="39" t="s">
        <v>267</v>
      </c>
      <c r="AL103" s="39" t="s">
        <v>267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267</v>
      </c>
      <c r="S104" s="39" t="s">
        <v>267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267</v>
      </c>
      <c r="AK104" s="39" t="s">
        <v>267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267</v>
      </c>
      <c r="R105" s="39" t="s">
        <v>267</v>
      </c>
      <c r="S105" s="39" t="s">
        <v>267</v>
      </c>
      <c r="T105" s="39" t="s">
        <v>267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267</v>
      </c>
      <c r="AJ105" s="39" t="s">
        <v>267</v>
      </c>
      <c r="AK105" s="39" t="s">
        <v>267</v>
      </c>
      <c r="AL105" s="39" t="s">
        <v>267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267</v>
      </c>
      <c r="R106" s="39" t="s">
        <v>267</v>
      </c>
      <c r="S106" s="39" t="s">
        <v>267</v>
      </c>
      <c r="T106" s="39" t="s">
        <v>267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267</v>
      </c>
      <c r="AJ106" s="39" t="s">
        <v>267</v>
      </c>
      <c r="AK106" s="39" t="s">
        <v>267</v>
      </c>
      <c r="AL106" s="39" t="s">
        <v>267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267</v>
      </c>
      <c r="R107" s="39" t="s">
        <v>267</v>
      </c>
      <c r="S107" s="39" t="s">
        <v>267</v>
      </c>
      <c r="T107" s="39" t="s">
        <v>267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267</v>
      </c>
      <c r="AJ107" s="39" t="s">
        <v>267</v>
      </c>
      <c r="AK107" s="39" t="s">
        <v>267</v>
      </c>
      <c r="AL107" s="39" t="s">
        <v>267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267</v>
      </c>
      <c r="R108" s="39" t="s">
        <v>267</v>
      </c>
      <c r="S108" s="39" t="s">
        <v>267</v>
      </c>
      <c r="T108" s="39" t="s">
        <v>267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267</v>
      </c>
      <c r="AJ108" s="39" t="s">
        <v>267</v>
      </c>
      <c r="AK108" s="39" t="s">
        <v>267</v>
      </c>
      <c r="AL108" s="39" t="s">
        <v>267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267</v>
      </c>
      <c r="R109" s="39" t="s">
        <v>267</v>
      </c>
      <c r="S109" s="39" t="s">
        <v>267</v>
      </c>
      <c r="T109" s="39" t="s">
        <v>267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267</v>
      </c>
      <c r="AJ109" s="39" t="s">
        <v>267</v>
      </c>
      <c r="AK109" s="39" t="s">
        <v>267</v>
      </c>
      <c r="AL109" s="39" t="s">
        <v>267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267</v>
      </c>
      <c r="R110" s="39" t="s">
        <v>267</v>
      </c>
      <c r="S110" s="39" t="s">
        <v>267</v>
      </c>
      <c r="T110" s="39" t="s">
        <v>267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267</v>
      </c>
      <c r="AJ110" s="39" t="s">
        <v>267</v>
      </c>
      <c r="AK110" s="39" t="s">
        <v>267</v>
      </c>
      <c r="AL110" s="39" t="s">
        <v>267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267</v>
      </c>
      <c r="S111" s="39" t="s">
        <v>267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267</v>
      </c>
      <c r="AK111" s="39" t="s">
        <v>267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267</v>
      </c>
      <c r="R112" s="39" t="s">
        <v>267</v>
      </c>
      <c r="S112" s="39" t="s">
        <v>267</v>
      </c>
      <c r="T112" s="39" t="s">
        <v>267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267</v>
      </c>
      <c r="AJ112" s="39" t="s">
        <v>267</v>
      </c>
      <c r="AK112" s="39" t="s">
        <v>267</v>
      </c>
      <c r="AL112" s="39" t="s">
        <v>267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267</v>
      </c>
      <c r="R113" s="39" t="s">
        <v>267</v>
      </c>
      <c r="S113" s="39" t="s">
        <v>267</v>
      </c>
      <c r="T113" s="39" t="s">
        <v>267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267</v>
      </c>
      <c r="AJ113" s="39" t="s">
        <v>267</v>
      </c>
      <c r="AK113" s="39" t="s">
        <v>267</v>
      </c>
      <c r="AL113" s="39" t="s">
        <v>267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267</v>
      </c>
      <c r="R114" s="39" t="s">
        <v>267</v>
      </c>
      <c r="S114" s="39" t="s">
        <v>267</v>
      </c>
      <c r="T114" s="39" t="s">
        <v>267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267</v>
      </c>
      <c r="AJ114" s="39" t="s">
        <v>267</v>
      </c>
      <c r="AK114" s="39" t="s">
        <v>267</v>
      </c>
      <c r="AL114" s="39" t="s">
        <v>267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267</v>
      </c>
      <c r="R115" s="39" t="s">
        <v>267</v>
      </c>
      <c r="S115" s="39" t="s">
        <v>267</v>
      </c>
      <c r="T115" s="39" t="s">
        <v>267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267</v>
      </c>
      <c r="AJ115" s="39" t="s">
        <v>267</v>
      </c>
      <c r="AK115" s="39" t="s">
        <v>267</v>
      </c>
      <c r="AL115" s="39" t="s">
        <v>267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267</v>
      </c>
      <c r="R116" s="39" t="s">
        <v>267</v>
      </c>
      <c r="S116" s="39" t="s">
        <v>267</v>
      </c>
      <c r="T116" s="39" t="s">
        <v>267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267</v>
      </c>
      <c r="AJ116" s="39" t="s">
        <v>267</v>
      </c>
      <c r="AK116" s="39" t="s">
        <v>267</v>
      </c>
      <c r="AL116" s="39" t="s">
        <v>267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267</v>
      </c>
      <c r="R117" s="39" t="s">
        <v>267</v>
      </c>
      <c r="S117" s="39" t="s">
        <v>267</v>
      </c>
      <c r="T117" s="39" t="s">
        <v>267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267</v>
      </c>
      <c r="AJ117" s="39" t="s">
        <v>267</v>
      </c>
      <c r="AK117" s="39" t="s">
        <v>267</v>
      </c>
      <c r="AL117" s="39" t="s">
        <v>267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267</v>
      </c>
      <c r="R118" s="39" t="s">
        <v>267</v>
      </c>
      <c r="S118" s="39" t="s">
        <v>267</v>
      </c>
      <c r="T118" s="39" t="s">
        <v>267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267</v>
      </c>
      <c r="AJ118" s="39" t="s">
        <v>267</v>
      </c>
      <c r="AK118" s="39" t="s">
        <v>267</v>
      </c>
      <c r="AL118" s="39" t="s">
        <v>267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267</v>
      </c>
      <c r="R119" s="39" t="s">
        <v>267</v>
      </c>
      <c r="S119" s="39" t="s">
        <v>267</v>
      </c>
      <c r="T119" s="39" t="s">
        <v>267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267</v>
      </c>
      <c r="AJ119" s="39" t="s">
        <v>267</v>
      </c>
      <c r="AK119" s="39" t="s">
        <v>267</v>
      </c>
      <c r="AL119" s="39" t="s">
        <v>267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267</v>
      </c>
      <c r="R120" s="39" t="s">
        <v>267</v>
      </c>
      <c r="S120" s="39" t="s">
        <v>267</v>
      </c>
      <c r="T120" s="39" t="s">
        <v>267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267</v>
      </c>
      <c r="AJ120" s="39" t="s">
        <v>267</v>
      </c>
      <c r="AK120" s="39" t="s">
        <v>267</v>
      </c>
      <c r="AL120" s="39" t="s">
        <v>267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267</v>
      </c>
      <c r="R121" s="39" t="s">
        <v>267</v>
      </c>
      <c r="S121" s="39" t="s">
        <v>267</v>
      </c>
      <c r="T121" s="39" t="s">
        <v>267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267</v>
      </c>
      <c r="AJ121" s="39" t="s">
        <v>267</v>
      </c>
      <c r="AK121" s="39" t="s">
        <v>267</v>
      </c>
      <c r="AL121" s="39" t="s">
        <v>267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267</v>
      </c>
      <c r="R122" s="39" t="s">
        <v>267</v>
      </c>
      <c r="S122" s="39" t="s">
        <v>267</v>
      </c>
      <c r="T122" s="39" t="s">
        <v>267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267</v>
      </c>
      <c r="AJ122" s="39" t="s">
        <v>267</v>
      </c>
      <c r="AK122" s="39" t="s">
        <v>267</v>
      </c>
      <c r="AL122" s="39" t="s">
        <v>267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267</v>
      </c>
      <c r="R123" s="39" t="s">
        <v>267</v>
      </c>
      <c r="S123" s="39" t="s">
        <v>267</v>
      </c>
      <c r="T123" s="39" t="s">
        <v>267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267</v>
      </c>
      <c r="AJ123" s="39" t="s">
        <v>267</v>
      </c>
      <c r="AK123" s="39" t="s">
        <v>267</v>
      </c>
      <c r="AL123" s="39" t="s">
        <v>267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267</v>
      </c>
      <c r="R124" s="39" t="s">
        <v>267</v>
      </c>
      <c r="S124" s="39" t="s">
        <v>267</v>
      </c>
      <c r="T124" s="39" t="s">
        <v>267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267</v>
      </c>
      <c r="AJ124" s="39" t="s">
        <v>267</v>
      </c>
      <c r="AK124" s="39" t="s">
        <v>267</v>
      </c>
      <c r="AL124" s="39" t="s">
        <v>267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267</v>
      </c>
      <c r="R125" s="39" t="s">
        <v>267</v>
      </c>
      <c r="S125" s="39" t="s">
        <v>267</v>
      </c>
      <c r="T125" s="39" t="s">
        <v>267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267</v>
      </c>
      <c r="AJ125" s="39" t="s">
        <v>267</v>
      </c>
      <c r="AK125" s="39" t="s">
        <v>267</v>
      </c>
      <c r="AL125" s="39" t="s">
        <v>267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267</v>
      </c>
      <c r="R126" s="39" t="s">
        <v>267</v>
      </c>
      <c r="S126" s="39" t="s">
        <v>267</v>
      </c>
      <c r="T126" s="39" t="s">
        <v>267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267</v>
      </c>
      <c r="AJ126" s="39" t="s">
        <v>267</v>
      </c>
      <c r="AK126" s="39" t="s">
        <v>267</v>
      </c>
      <c r="AL126" s="39" t="s">
        <v>267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267</v>
      </c>
      <c r="R127" s="39" t="s">
        <v>267</v>
      </c>
      <c r="S127" s="39" t="s">
        <v>267</v>
      </c>
      <c r="T127" s="39" t="s">
        <v>267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267</v>
      </c>
      <c r="AJ127" s="39" t="s">
        <v>267</v>
      </c>
      <c r="AK127" s="39" t="s">
        <v>267</v>
      </c>
      <c r="AL127" s="39" t="s">
        <v>267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267</v>
      </c>
      <c r="R128" s="39" t="s">
        <v>267</v>
      </c>
      <c r="S128" s="39" t="s">
        <v>267</v>
      </c>
      <c r="T128" s="39" t="s">
        <v>267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267</v>
      </c>
      <c r="AJ128" s="39" t="s">
        <v>267</v>
      </c>
      <c r="AK128" s="39" t="s">
        <v>267</v>
      </c>
      <c r="AL128" s="39" t="s">
        <v>267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267</v>
      </c>
      <c r="R129" s="39" t="s">
        <v>267</v>
      </c>
      <c r="S129" s="39" t="s">
        <v>267</v>
      </c>
      <c r="T129" s="39" t="s">
        <v>267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267</v>
      </c>
      <c r="AJ129" s="39" t="s">
        <v>267</v>
      </c>
      <c r="AK129" s="39" t="s">
        <v>267</v>
      </c>
      <c r="AL129" s="39" t="s">
        <v>267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267</v>
      </c>
      <c r="R130" s="39" t="s">
        <v>267</v>
      </c>
      <c r="S130" s="39" t="s">
        <v>267</v>
      </c>
      <c r="T130" s="39" t="s">
        <v>267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267</v>
      </c>
      <c r="AJ130" s="39" t="s">
        <v>267</v>
      </c>
      <c r="AK130" s="39" t="s">
        <v>267</v>
      </c>
      <c r="AL130" s="39" t="s">
        <v>267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267</v>
      </c>
      <c r="R131" s="39" t="s">
        <v>267</v>
      </c>
      <c r="S131" s="39" t="s">
        <v>267</v>
      </c>
      <c r="T131" s="39" t="s">
        <v>267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267</v>
      </c>
      <c r="AJ131" s="39" t="s">
        <v>267</v>
      </c>
      <c r="AK131" s="39" t="s">
        <v>267</v>
      </c>
      <c r="AL131" s="39" t="s">
        <v>267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267</v>
      </c>
      <c r="S132" s="39" t="s">
        <v>267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267</v>
      </c>
      <c r="AK132" s="39" t="s">
        <v>267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267</v>
      </c>
      <c r="R133" s="39" t="s">
        <v>267</v>
      </c>
      <c r="S133" s="39" t="s">
        <v>267</v>
      </c>
      <c r="T133" s="39" t="s">
        <v>267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267</v>
      </c>
      <c r="AJ133" s="39" t="s">
        <v>267</v>
      </c>
      <c r="AK133" s="39" t="s">
        <v>267</v>
      </c>
      <c r="AL133" s="39" t="s">
        <v>267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267</v>
      </c>
      <c r="R134" s="39" t="s">
        <v>267</v>
      </c>
      <c r="S134" s="39" t="s">
        <v>267</v>
      </c>
      <c r="T134" s="39" t="s">
        <v>267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267</v>
      </c>
      <c r="AJ134" s="39" t="s">
        <v>267</v>
      </c>
      <c r="AK134" s="39" t="s">
        <v>267</v>
      </c>
      <c r="AL134" s="39" t="s">
        <v>267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267</v>
      </c>
      <c r="R135" s="39" t="s">
        <v>267</v>
      </c>
      <c r="S135" s="39" t="s">
        <v>267</v>
      </c>
      <c r="T135" s="39" t="s">
        <v>267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267</v>
      </c>
      <c r="AJ135" s="39" t="s">
        <v>267</v>
      </c>
      <c r="AK135" s="39" t="s">
        <v>267</v>
      </c>
      <c r="AL135" s="39" t="s">
        <v>267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267</v>
      </c>
      <c r="R136" s="39" t="s">
        <v>267</v>
      </c>
      <c r="S136" s="39" t="s">
        <v>267</v>
      </c>
      <c r="T136" s="39" t="s">
        <v>267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267</v>
      </c>
      <c r="AJ136" s="39" t="s">
        <v>267</v>
      </c>
      <c r="AK136" s="39" t="s">
        <v>267</v>
      </c>
      <c r="AL136" s="39" t="s">
        <v>267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267</v>
      </c>
      <c r="R137" s="39" t="s">
        <v>267</v>
      </c>
      <c r="S137" s="39" t="s">
        <v>267</v>
      </c>
      <c r="T137" s="39" t="s">
        <v>267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267</v>
      </c>
      <c r="AJ137" s="39" t="s">
        <v>267</v>
      </c>
      <c r="AK137" s="39" t="s">
        <v>267</v>
      </c>
      <c r="AL137" s="39" t="s">
        <v>267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267</v>
      </c>
      <c r="R138" s="39" t="s">
        <v>267</v>
      </c>
      <c r="S138" s="39" t="s">
        <v>267</v>
      </c>
      <c r="T138" s="39" t="s">
        <v>267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267</v>
      </c>
      <c r="AJ138" s="39" t="s">
        <v>267</v>
      </c>
      <c r="AK138" s="39" t="s">
        <v>267</v>
      </c>
      <c r="AL138" s="39" t="s">
        <v>267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267</v>
      </c>
      <c r="R139" s="39" t="s">
        <v>267</v>
      </c>
      <c r="S139" s="39" t="s">
        <v>267</v>
      </c>
      <c r="T139" s="39" t="s">
        <v>267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267</v>
      </c>
      <c r="AJ139" s="39" t="s">
        <v>267</v>
      </c>
      <c r="AK139" s="39" t="s">
        <v>267</v>
      </c>
      <c r="AL139" s="39" t="s">
        <v>267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267</v>
      </c>
      <c r="R140" s="39" t="s">
        <v>267</v>
      </c>
      <c r="S140" s="39" t="s">
        <v>267</v>
      </c>
      <c r="T140" s="39" t="s">
        <v>267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267</v>
      </c>
      <c r="AJ140" s="39" t="s">
        <v>267</v>
      </c>
      <c r="AK140" s="39" t="s">
        <v>267</v>
      </c>
      <c r="AL140" s="39" t="s">
        <v>267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267</v>
      </c>
      <c r="R141" s="39" t="s">
        <v>267</v>
      </c>
      <c r="S141" s="39" t="s">
        <v>267</v>
      </c>
      <c r="T141" s="39" t="s">
        <v>267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267</v>
      </c>
      <c r="AJ141" s="39" t="s">
        <v>267</v>
      </c>
      <c r="AK141" s="39" t="s">
        <v>267</v>
      </c>
      <c r="AL141" s="39" t="s">
        <v>267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267</v>
      </c>
      <c r="R142" s="39" t="s">
        <v>267</v>
      </c>
      <c r="S142" s="39" t="s">
        <v>267</v>
      </c>
      <c r="T142" s="39" t="s">
        <v>267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267</v>
      </c>
      <c r="AJ142" s="39" t="s">
        <v>267</v>
      </c>
      <c r="AK142" s="39" t="s">
        <v>267</v>
      </c>
      <c r="AL142" s="39" t="s">
        <v>267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267</v>
      </c>
      <c r="R143" s="39" t="s">
        <v>267</v>
      </c>
      <c r="S143" s="39" t="s">
        <v>267</v>
      </c>
      <c r="T143" s="39" t="s">
        <v>267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267</v>
      </c>
      <c r="AJ143" s="39" t="s">
        <v>267</v>
      </c>
      <c r="AK143" s="39" t="s">
        <v>267</v>
      </c>
      <c r="AL143" s="39" t="s">
        <v>267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267</v>
      </c>
      <c r="R144" s="39" t="s">
        <v>267</v>
      </c>
      <c r="S144" s="39" t="s">
        <v>267</v>
      </c>
      <c r="T144" s="39" t="s">
        <v>267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267</v>
      </c>
      <c r="AJ144" s="39" t="s">
        <v>267</v>
      </c>
      <c r="AK144" s="39" t="s">
        <v>267</v>
      </c>
      <c r="AL144" s="39" t="s">
        <v>267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267</v>
      </c>
      <c r="S145" s="39" t="s">
        <v>267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267</v>
      </c>
      <c r="AK145" s="39" t="s">
        <v>267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267</v>
      </c>
      <c r="R146" s="39" t="s">
        <v>267</v>
      </c>
      <c r="S146" s="39" t="s">
        <v>267</v>
      </c>
      <c r="T146" s="39" t="s">
        <v>267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267</v>
      </c>
      <c r="AJ146" s="39" t="s">
        <v>267</v>
      </c>
      <c r="AK146" s="39" t="s">
        <v>267</v>
      </c>
      <c r="AL146" s="39" t="s">
        <v>267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267</v>
      </c>
      <c r="S147" s="39" t="s">
        <v>267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267</v>
      </c>
      <c r="AK147" s="39" t="s">
        <v>267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267</v>
      </c>
      <c r="R148" s="39" t="s">
        <v>267</v>
      </c>
      <c r="S148" s="39" t="s">
        <v>267</v>
      </c>
      <c r="T148" s="39" t="s">
        <v>267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267</v>
      </c>
      <c r="AJ148" s="39" t="s">
        <v>267</v>
      </c>
      <c r="AK148" s="39" t="s">
        <v>267</v>
      </c>
      <c r="AL148" s="39" t="s">
        <v>267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267</v>
      </c>
      <c r="R149" s="39" t="s">
        <v>267</v>
      </c>
      <c r="S149" s="39" t="s">
        <v>267</v>
      </c>
      <c r="T149" s="39" t="s">
        <v>267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267</v>
      </c>
      <c r="AJ149" s="39" t="s">
        <v>267</v>
      </c>
      <c r="AK149" s="39" t="s">
        <v>267</v>
      </c>
      <c r="AL149" s="39" t="s">
        <v>267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267</v>
      </c>
      <c r="R150" s="39" t="s">
        <v>267</v>
      </c>
      <c r="S150" s="39" t="s">
        <v>267</v>
      </c>
      <c r="T150" s="39" t="s">
        <v>267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267</v>
      </c>
      <c r="AJ150" s="39" t="s">
        <v>267</v>
      </c>
      <c r="AK150" s="39" t="s">
        <v>267</v>
      </c>
      <c r="AL150" s="39" t="s">
        <v>267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267</v>
      </c>
      <c r="R151" s="39" t="s">
        <v>267</v>
      </c>
      <c r="S151" s="39" t="s">
        <v>267</v>
      </c>
      <c r="T151" s="39" t="s">
        <v>267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267</v>
      </c>
      <c r="AJ151" s="39" t="s">
        <v>267</v>
      </c>
      <c r="AK151" s="39" t="s">
        <v>267</v>
      </c>
      <c r="AL151" s="39" t="s">
        <v>267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267</v>
      </c>
      <c r="R152" s="39" t="s">
        <v>267</v>
      </c>
      <c r="S152" s="39" t="s">
        <v>267</v>
      </c>
      <c r="T152" s="39" t="s">
        <v>267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267</v>
      </c>
      <c r="AJ152" s="39" t="s">
        <v>267</v>
      </c>
      <c r="AK152" s="39" t="s">
        <v>267</v>
      </c>
      <c r="AL152" s="39" t="s">
        <v>267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267</v>
      </c>
      <c r="S153" s="39" t="s">
        <v>267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267</v>
      </c>
      <c r="AK153" s="39" t="s">
        <v>267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267</v>
      </c>
      <c r="R154" s="39" t="s">
        <v>267</v>
      </c>
      <c r="S154" s="39" t="s">
        <v>267</v>
      </c>
      <c r="T154" s="39" t="s">
        <v>267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267</v>
      </c>
      <c r="AJ154" s="39" t="s">
        <v>267</v>
      </c>
      <c r="AK154" s="39" t="s">
        <v>267</v>
      </c>
      <c r="AL154" s="39" t="s">
        <v>267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267</v>
      </c>
      <c r="R155" s="39" t="s">
        <v>267</v>
      </c>
      <c r="S155" s="39" t="s">
        <v>267</v>
      </c>
      <c r="T155" s="39" t="s">
        <v>267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267</v>
      </c>
      <c r="AJ155" s="39" t="s">
        <v>267</v>
      </c>
      <c r="AK155" s="39" t="s">
        <v>267</v>
      </c>
      <c r="AL155" s="39" t="s">
        <v>267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267</v>
      </c>
      <c r="R156" s="39" t="s">
        <v>267</v>
      </c>
      <c r="S156" s="39" t="s">
        <v>267</v>
      </c>
      <c r="T156" s="39" t="s">
        <v>267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267</v>
      </c>
      <c r="AJ156" s="39" t="s">
        <v>267</v>
      </c>
      <c r="AK156" s="39" t="s">
        <v>267</v>
      </c>
      <c r="AL156" s="39" t="s">
        <v>267</v>
      </c>
      <c r="AM156" s="39">
        <v>21.484400000000001</v>
      </c>
    </row>
    <row r="157" spans="1:39" hidden="1" outlineLevel="1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267</v>
      </c>
      <c r="R157" s="39" t="s">
        <v>267</v>
      </c>
      <c r="S157" s="39" t="s">
        <v>267</v>
      </c>
      <c r="T157" s="39" t="s">
        <v>267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267</v>
      </c>
      <c r="AJ157" s="39" t="s">
        <v>267</v>
      </c>
      <c r="AK157" s="39" t="s">
        <v>267</v>
      </c>
      <c r="AL157" s="39" t="s">
        <v>267</v>
      </c>
      <c r="AM157" s="39">
        <v>22.723400000000002</v>
      </c>
    </row>
    <row r="158" spans="1:39" hidden="1" outlineLevel="1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267</v>
      </c>
      <c r="R158" s="39" t="s">
        <v>267</v>
      </c>
      <c r="S158" s="39" t="s">
        <v>267</v>
      </c>
      <c r="T158" s="39" t="s">
        <v>267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267</v>
      </c>
      <c r="AJ158" s="39" t="s">
        <v>267</v>
      </c>
      <c r="AK158" s="39" t="s">
        <v>267</v>
      </c>
      <c r="AL158" s="39" t="s">
        <v>267</v>
      </c>
      <c r="AM158" s="39">
        <v>22.328700000000001</v>
      </c>
    </row>
    <row r="159" spans="1:39" hidden="1" outlineLevel="1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267</v>
      </c>
      <c r="S159" s="39" t="s">
        <v>267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267</v>
      </c>
      <c r="AK159" s="39" t="s">
        <v>267</v>
      </c>
      <c r="AL159" s="39">
        <v>8.99</v>
      </c>
      <c r="AM159" s="39">
        <v>23.793900000000001</v>
      </c>
    </row>
    <row r="160" spans="1:39" hidden="1" outlineLevel="1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267</v>
      </c>
      <c r="R160" s="39" t="s">
        <v>267</v>
      </c>
      <c r="S160" s="39" t="s">
        <v>267</v>
      </c>
      <c r="T160" s="39" t="s">
        <v>267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267</v>
      </c>
      <c r="AJ160" s="39" t="s">
        <v>267</v>
      </c>
      <c r="AK160" s="39" t="s">
        <v>267</v>
      </c>
      <c r="AL160" s="39" t="s">
        <v>267</v>
      </c>
      <c r="AM160" s="39">
        <v>23.854900000000001</v>
      </c>
    </row>
    <row r="161" spans="1:39" hidden="1" outlineLevel="1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267</v>
      </c>
      <c r="R161" s="39" t="s">
        <v>267</v>
      </c>
      <c r="S161" s="39" t="s">
        <v>267</v>
      </c>
      <c r="T161" s="39" t="s">
        <v>267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267</v>
      </c>
      <c r="AJ161" s="39" t="s">
        <v>267</v>
      </c>
      <c r="AK161" s="39" t="s">
        <v>267</v>
      </c>
      <c r="AL161" s="39" t="s">
        <v>267</v>
      </c>
      <c r="AM161" s="39">
        <v>24.058599999999998</v>
      </c>
    </row>
    <row r="162" spans="1:39" hidden="1" outlineLevel="1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267</v>
      </c>
      <c r="R162" s="39" t="s">
        <v>267</v>
      </c>
      <c r="S162" s="39" t="s">
        <v>267</v>
      </c>
      <c r="T162" s="39" t="s">
        <v>267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267</v>
      </c>
      <c r="AJ162" s="39" t="s">
        <v>267</v>
      </c>
      <c r="AK162" s="39" t="s">
        <v>267</v>
      </c>
      <c r="AL162" s="39" t="s">
        <v>267</v>
      </c>
      <c r="AM162" s="39">
        <v>23.995899999999999</v>
      </c>
    </row>
    <row r="163" spans="1:39" hidden="1" outlineLevel="1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267</v>
      </c>
      <c r="R163" s="39" t="s">
        <v>267</v>
      </c>
      <c r="S163" s="39" t="s">
        <v>267</v>
      </c>
      <c r="T163" s="39" t="s">
        <v>267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267</v>
      </c>
      <c r="AJ163" s="39" t="s">
        <v>267</v>
      </c>
      <c r="AK163" s="39" t="s">
        <v>267</v>
      </c>
      <c r="AL163" s="39" t="s">
        <v>267</v>
      </c>
      <c r="AM163" s="39">
        <v>23.172599999999999</v>
      </c>
    </row>
    <row r="164" spans="1:39" hidden="1" outlineLevel="1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267</v>
      </c>
      <c r="R164" s="39" t="s">
        <v>267</v>
      </c>
      <c r="S164" s="39" t="s">
        <v>267</v>
      </c>
      <c r="T164" s="39" t="s">
        <v>267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267</v>
      </c>
      <c r="AJ164" s="39" t="s">
        <v>267</v>
      </c>
      <c r="AK164" s="39" t="s">
        <v>267</v>
      </c>
      <c r="AL164" s="39" t="s">
        <v>267</v>
      </c>
      <c r="AM164" s="39">
        <v>21.939499999999999</v>
      </c>
    </row>
    <row r="165" spans="1:39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267</v>
      </c>
      <c r="R165" s="39" t="s">
        <v>267</v>
      </c>
      <c r="S165" s="39" t="s">
        <v>267</v>
      </c>
      <c r="T165" s="39" t="s">
        <v>267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267</v>
      </c>
      <c r="AJ165" s="39" t="s">
        <v>267</v>
      </c>
      <c r="AK165" s="39" t="s">
        <v>267</v>
      </c>
      <c r="AL165" s="39" t="s">
        <v>267</v>
      </c>
      <c r="AM165" s="39">
        <v>21.7316</v>
      </c>
    </row>
    <row r="166" spans="1:39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267</v>
      </c>
      <c r="R166" s="39" t="s">
        <v>267</v>
      </c>
      <c r="S166" s="39" t="s">
        <v>267</v>
      </c>
      <c r="T166" s="39" t="s">
        <v>267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267</v>
      </c>
      <c r="AJ166" s="39" t="s">
        <v>267</v>
      </c>
      <c r="AK166" s="39" t="s">
        <v>267</v>
      </c>
      <c r="AL166" s="39" t="s">
        <v>267</v>
      </c>
      <c r="AM166" s="39">
        <v>21.4693</v>
      </c>
    </row>
    <row r="167" spans="1:39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267</v>
      </c>
      <c r="R167" s="39" t="s">
        <v>267</v>
      </c>
      <c r="S167" s="39" t="s">
        <v>267</v>
      </c>
      <c r="T167" s="39" t="s">
        <v>267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267</v>
      </c>
      <c r="AJ167" s="39" t="s">
        <v>267</v>
      </c>
      <c r="AK167" s="39" t="s">
        <v>267</v>
      </c>
      <c r="AL167" s="39" t="s">
        <v>267</v>
      </c>
      <c r="AM167" s="39">
        <v>20.9831</v>
      </c>
    </row>
    <row r="168" spans="1:39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267</v>
      </c>
      <c r="R168" s="39" t="s">
        <v>267</v>
      </c>
      <c r="S168" s="39" t="s">
        <v>267</v>
      </c>
      <c r="T168" s="39" t="s">
        <v>267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267</v>
      </c>
      <c r="AJ168" s="39" t="s">
        <v>267</v>
      </c>
      <c r="AK168" s="39" t="s">
        <v>267</v>
      </c>
      <c r="AL168" s="39" t="s">
        <v>267</v>
      </c>
      <c r="AM168" s="39">
        <v>22.0548</v>
      </c>
    </row>
    <row r="169" spans="1:39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267</v>
      </c>
      <c r="R169" s="39" t="s">
        <v>267</v>
      </c>
      <c r="S169" s="39" t="s">
        <v>267</v>
      </c>
      <c r="T169" s="39" t="s">
        <v>267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267</v>
      </c>
      <c r="AJ169" s="39" t="s">
        <v>267</v>
      </c>
      <c r="AK169" s="39" t="s">
        <v>267</v>
      </c>
      <c r="AL169" s="39" t="s">
        <v>267</v>
      </c>
      <c r="AM169" s="39">
        <v>21.278600000000001</v>
      </c>
    </row>
    <row r="170" spans="1:39">
      <c r="A170" s="9">
        <v>45383</v>
      </c>
      <c r="B170" s="39">
        <v>35.287300000000002</v>
      </c>
      <c r="C170" s="39">
        <v>37.564399999999999</v>
      </c>
      <c r="D170" s="39">
        <v>38.170400000000001</v>
      </c>
      <c r="E170" s="39">
        <v>37.529699999999998</v>
      </c>
      <c r="F170" s="39">
        <v>38.6738</v>
      </c>
      <c r="G170" s="39">
        <v>24.9773</v>
      </c>
      <c r="H170" s="39">
        <v>40.313099999999999</v>
      </c>
      <c r="I170" s="39">
        <v>37.563499999999998</v>
      </c>
      <c r="J170" s="39">
        <v>38.154299999999999</v>
      </c>
      <c r="K170" s="39">
        <v>37.529699999999998</v>
      </c>
      <c r="L170" s="39">
        <v>38.6738</v>
      </c>
      <c r="M170" s="39">
        <v>24.9773</v>
      </c>
      <c r="N170" s="39">
        <v>40.313099999999999</v>
      </c>
      <c r="O170" s="39">
        <v>55.16</v>
      </c>
      <c r="P170" s="39">
        <v>55.16</v>
      </c>
      <c r="Q170" s="39" t="s">
        <v>267</v>
      </c>
      <c r="R170" s="39" t="s">
        <v>267</v>
      </c>
      <c r="S170" s="39" t="s">
        <v>267</v>
      </c>
      <c r="T170" s="39" t="s">
        <v>267</v>
      </c>
      <c r="U170" s="39">
        <v>9.0312999999999999</v>
      </c>
      <c r="V170" s="39">
        <v>0</v>
      </c>
      <c r="W170" s="39">
        <v>9.0312999999999999</v>
      </c>
      <c r="X170" s="39">
        <v>0</v>
      </c>
      <c r="Y170" s="39">
        <v>24.338899999999999</v>
      </c>
      <c r="Z170" s="39">
        <v>8.3573000000000004</v>
      </c>
      <c r="AA170" s="39">
        <v>9.0312999999999999</v>
      </c>
      <c r="AB170" s="39">
        <v>0</v>
      </c>
      <c r="AC170" s="39">
        <v>9.0312999999999999</v>
      </c>
      <c r="AD170" s="39">
        <v>0</v>
      </c>
      <c r="AE170" s="39">
        <v>24.338899999999999</v>
      </c>
      <c r="AF170" s="39">
        <v>8.3573000000000004</v>
      </c>
      <c r="AG170" s="39">
        <v>0</v>
      </c>
      <c r="AH170" s="39">
        <v>0</v>
      </c>
      <c r="AI170" s="39" t="s">
        <v>267</v>
      </c>
      <c r="AJ170" s="39" t="s">
        <v>267</v>
      </c>
      <c r="AK170" s="39" t="s">
        <v>267</v>
      </c>
      <c r="AL170" s="39" t="s">
        <v>267</v>
      </c>
      <c r="AM170" s="39">
        <v>22.175999999999998</v>
      </c>
    </row>
    <row r="171" spans="1:39">
      <c r="A171" s="9">
        <v>45413</v>
      </c>
      <c r="B171" s="39">
        <v>36.296799999999998</v>
      </c>
      <c r="C171" s="39">
        <v>37.993400000000001</v>
      </c>
      <c r="D171" s="39">
        <v>38.9649</v>
      </c>
      <c r="E171" s="39">
        <v>37.939300000000003</v>
      </c>
      <c r="F171" s="39">
        <v>38.805</v>
      </c>
      <c r="G171" s="39">
        <v>27.449300000000001</v>
      </c>
      <c r="H171" s="39">
        <v>42.796900000000001</v>
      </c>
      <c r="I171" s="39">
        <v>37.992600000000003</v>
      </c>
      <c r="J171" s="39">
        <v>38.953499999999998</v>
      </c>
      <c r="K171" s="39">
        <v>37.939300000000003</v>
      </c>
      <c r="L171" s="39">
        <v>38.805</v>
      </c>
      <c r="M171" s="39">
        <v>27.449300000000001</v>
      </c>
      <c r="N171" s="39">
        <v>42.796900000000001</v>
      </c>
      <c r="O171" s="39">
        <v>41.448900000000002</v>
      </c>
      <c r="P171" s="39">
        <v>41.448900000000002</v>
      </c>
      <c r="Q171" s="39" t="s">
        <v>267</v>
      </c>
      <c r="R171" s="39" t="s">
        <v>267</v>
      </c>
      <c r="S171" s="39" t="s">
        <v>267</v>
      </c>
      <c r="T171" s="39" t="s">
        <v>267</v>
      </c>
      <c r="U171" s="39">
        <v>8.3417999999999992</v>
      </c>
      <c r="V171" s="39">
        <v>0</v>
      </c>
      <c r="W171" s="39">
        <v>8.3417999999999992</v>
      </c>
      <c r="X171" s="39">
        <v>0</v>
      </c>
      <c r="Y171" s="39">
        <v>16.399999999999999</v>
      </c>
      <c r="Z171" s="39">
        <v>8.2017000000000007</v>
      </c>
      <c r="AA171" s="39">
        <v>8.3417999999999992</v>
      </c>
      <c r="AB171" s="39">
        <v>0</v>
      </c>
      <c r="AC171" s="39">
        <v>8.3417999999999992</v>
      </c>
      <c r="AD171" s="39">
        <v>0</v>
      </c>
      <c r="AE171" s="39">
        <v>16.399999999999999</v>
      </c>
      <c r="AF171" s="39">
        <v>8.2017000000000007</v>
      </c>
      <c r="AG171" s="39">
        <v>0</v>
      </c>
      <c r="AH171" s="39">
        <v>0</v>
      </c>
      <c r="AI171" s="39" t="s">
        <v>267</v>
      </c>
      <c r="AJ171" s="39" t="s">
        <v>267</v>
      </c>
      <c r="AK171" s="39" t="s">
        <v>267</v>
      </c>
      <c r="AL171" s="39" t="s">
        <v>267</v>
      </c>
      <c r="AM171" s="39">
        <v>19.226600000000001</v>
      </c>
    </row>
    <row r="172" spans="1:39">
      <c r="A172" s="9">
        <v>45444</v>
      </c>
      <c r="B172" s="39">
        <v>36.000100000000003</v>
      </c>
      <c r="C172" s="39">
        <v>37.4285</v>
      </c>
      <c r="D172" s="39">
        <v>39.020299999999999</v>
      </c>
      <c r="E172" s="39">
        <v>37.347000000000001</v>
      </c>
      <c r="F172" s="39">
        <v>38.018799999999999</v>
      </c>
      <c r="G172" s="39">
        <v>28.108899999999998</v>
      </c>
      <c r="H172" s="39">
        <v>41.352499999999999</v>
      </c>
      <c r="I172" s="39">
        <v>37.427399999999999</v>
      </c>
      <c r="J172" s="39">
        <v>38.998800000000003</v>
      </c>
      <c r="K172" s="39">
        <v>37.347000000000001</v>
      </c>
      <c r="L172" s="39">
        <v>38.018799999999999</v>
      </c>
      <c r="M172" s="39">
        <v>28.108899999999998</v>
      </c>
      <c r="N172" s="39">
        <v>41.352499999999999</v>
      </c>
      <c r="O172" s="39">
        <v>56.1785</v>
      </c>
      <c r="P172" s="39">
        <v>56.1785</v>
      </c>
      <c r="Q172" s="39" t="s">
        <v>267</v>
      </c>
      <c r="R172" s="39" t="s">
        <v>267</v>
      </c>
      <c r="S172" s="39" t="s">
        <v>267</v>
      </c>
      <c r="T172" s="39" t="s">
        <v>267</v>
      </c>
      <c r="U172" s="39">
        <v>8.2558000000000007</v>
      </c>
      <c r="V172" s="39">
        <v>0</v>
      </c>
      <c r="W172" s="39">
        <v>8.2558000000000007</v>
      </c>
      <c r="X172" s="39">
        <v>0</v>
      </c>
      <c r="Y172" s="39">
        <v>0</v>
      </c>
      <c r="Z172" s="39">
        <v>8.2558000000000007</v>
      </c>
      <c r="AA172" s="39">
        <v>8.2558000000000007</v>
      </c>
      <c r="AB172" s="39">
        <v>0</v>
      </c>
      <c r="AC172" s="39">
        <v>8.2558000000000007</v>
      </c>
      <c r="AD172" s="39">
        <v>0</v>
      </c>
      <c r="AE172" s="39">
        <v>0</v>
      </c>
      <c r="AF172" s="39">
        <v>8.2558000000000007</v>
      </c>
      <c r="AG172" s="39">
        <v>0</v>
      </c>
      <c r="AH172" s="39">
        <v>0</v>
      </c>
      <c r="AI172" s="39" t="s">
        <v>267</v>
      </c>
      <c r="AJ172" s="39" t="s">
        <v>267</v>
      </c>
      <c r="AK172" s="39" t="s">
        <v>267</v>
      </c>
      <c r="AL172" s="39" t="s">
        <v>267</v>
      </c>
      <c r="AM172" s="39">
        <v>21.589600000000001</v>
      </c>
    </row>
    <row r="173" spans="1:39">
      <c r="A173" s="9">
        <v>45474</v>
      </c>
      <c r="B173" s="39">
        <v>35.006300000000003</v>
      </c>
      <c r="C173" s="39">
        <v>36.776400000000002</v>
      </c>
      <c r="D173" s="39">
        <v>39.379600000000003</v>
      </c>
      <c r="E173" s="39">
        <v>36.643999999999998</v>
      </c>
      <c r="F173" s="39">
        <v>37.579900000000002</v>
      </c>
      <c r="G173" s="39">
        <v>25.789200000000001</v>
      </c>
      <c r="H173" s="39">
        <v>40.000100000000003</v>
      </c>
      <c r="I173" s="39">
        <v>36.772799999999997</v>
      </c>
      <c r="J173" s="39">
        <v>39.316099999999999</v>
      </c>
      <c r="K173" s="39">
        <v>36.643999999999998</v>
      </c>
      <c r="L173" s="39">
        <v>37.579900000000002</v>
      </c>
      <c r="M173" s="39">
        <v>25.789200000000001</v>
      </c>
      <c r="N173" s="39">
        <v>40.000100000000003</v>
      </c>
      <c r="O173" s="39">
        <v>56.984400000000001</v>
      </c>
      <c r="P173" s="39">
        <v>56.984400000000001</v>
      </c>
      <c r="Q173" s="39" t="s">
        <v>267</v>
      </c>
      <c r="R173" s="39" t="s">
        <v>267</v>
      </c>
      <c r="S173" s="39" t="s">
        <v>267</v>
      </c>
      <c r="T173" s="39" t="s">
        <v>267</v>
      </c>
      <c r="U173" s="39">
        <v>9.2988999999999997</v>
      </c>
      <c r="V173" s="39">
        <v>0</v>
      </c>
      <c r="W173" s="39">
        <v>9.2988999999999997</v>
      </c>
      <c r="X173" s="39">
        <v>0</v>
      </c>
      <c r="Y173" s="39">
        <v>24.005299999999998</v>
      </c>
      <c r="Z173" s="39">
        <v>8.7181999999999995</v>
      </c>
      <c r="AA173" s="39">
        <v>9.2988999999999997</v>
      </c>
      <c r="AB173" s="39">
        <v>0</v>
      </c>
      <c r="AC173" s="39">
        <v>9.2988999999999997</v>
      </c>
      <c r="AD173" s="39">
        <v>0</v>
      </c>
      <c r="AE173" s="39">
        <v>24.005299999999998</v>
      </c>
      <c r="AF173" s="39">
        <v>8.7181999999999995</v>
      </c>
      <c r="AG173" s="39">
        <v>0</v>
      </c>
      <c r="AH173" s="39">
        <v>0</v>
      </c>
      <c r="AI173" s="39" t="s">
        <v>267</v>
      </c>
      <c r="AJ173" s="39" t="s">
        <v>267</v>
      </c>
      <c r="AK173" s="39" t="s">
        <v>267</v>
      </c>
      <c r="AL173" s="39" t="s">
        <v>267</v>
      </c>
      <c r="AM173" s="39">
        <v>22.125699999999998</v>
      </c>
    </row>
    <row r="174" spans="1:39">
      <c r="A174" s="9">
        <v>45505</v>
      </c>
      <c r="B174" s="39">
        <v>35.6036</v>
      </c>
      <c r="C174" s="39">
        <v>37.020400000000002</v>
      </c>
      <c r="D174" s="39">
        <v>39.988900000000001</v>
      </c>
      <c r="E174" s="39">
        <v>36.877000000000002</v>
      </c>
      <c r="F174" s="39">
        <v>37.671599999999998</v>
      </c>
      <c r="G174" s="39">
        <v>26.1769</v>
      </c>
      <c r="H174" s="39">
        <v>41.339599999999997</v>
      </c>
      <c r="I174" s="39">
        <v>37.020400000000002</v>
      </c>
      <c r="J174" s="39">
        <v>39.990400000000001</v>
      </c>
      <c r="K174" s="39">
        <v>36.877000000000002</v>
      </c>
      <c r="L174" s="39">
        <v>37.671599999999998</v>
      </c>
      <c r="M174" s="39">
        <v>26.1769</v>
      </c>
      <c r="N174" s="39">
        <v>41.339599999999997</v>
      </c>
      <c r="O174" s="39">
        <v>36.127000000000002</v>
      </c>
      <c r="P174" s="39">
        <v>36.127000000000002</v>
      </c>
      <c r="Q174" s="39" t="s">
        <v>267</v>
      </c>
      <c r="R174" s="39" t="s">
        <v>267</v>
      </c>
      <c r="S174" s="39" t="s">
        <v>267</v>
      </c>
      <c r="T174" s="39" t="s">
        <v>267</v>
      </c>
      <c r="U174" s="39">
        <v>8.0447000000000006</v>
      </c>
      <c r="V174" s="39">
        <v>0</v>
      </c>
      <c r="W174" s="39">
        <v>8.0447000000000006</v>
      </c>
      <c r="X174" s="39">
        <v>0</v>
      </c>
      <c r="Y174" s="39">
        <v>0</v>
      </c>
      <c r="Z174" s="39">
        <v>8.0447000000000006</v>
      </c>
      <c r="AA174" s="39">
        <v>8.0447000000000006</v>
      </c>
      <c r="AB174" s="39">
        <v>0</v>
      </c>
      <c r="AC174" s="39">
        <v>8.0447000000000006</v>
      </c>
      <c r="AD174" s="39">
        <v>0</v>
      </c>
      <c r="AE174" s="39">
        <v>0</v>
      </c>
      <c r="AF174" s="39">
        <v>8.0447000000000006</v>
      </c>
      <c r="AG174" s="39">
        <v>0</v>
      </c>
      <c r="AH174" s="39">
        <v>0</v>
      </c>
      <c r="AI174" s="39" t="s">
        <v>267</v>
      </c>
      <c r="AJ174" s="39" t="s">
        <v>267</v>
      </c>
      <c r="AK174" s="39" t="s">
        <v>267</v>
      </c>
      <c r="AL174" s="39" t="s">
        <v>267</v>
      </c>
      <c r="AM174" s="39">
        <v>22.893699999999999</v>
      </c>
    </row>
    <row r="175" spans="1:39">
      <c r="A175" s="9">
        <v>45536</v>
      </c>
      <c r="B175" s="39">
        <v>35.937399999999997</v>
      </c>
      <c r="C175" s="39">
        <v>37.350099999999998</v>
      </c>
      <c r="D175" s="39">
        <v>40.831800000000001</v>
      </c>
      <c r="E175" s="39">
        <v>37.180399999999999</v>
      </c>
      <c r="F175" s="39">
        <v>37.6143</v>
      </c>
      <c r="G175" s="39">
        <v>30.302</v>
      </c>
      <c r="H175" s="39">
        <v>39.932600000000001</v>
      </c>
      <c r="I175" s="39">
        <v>37.3491</v>
      </c>
      <c r="J175" s="39">
        <v>40.815199999999997</v>
      </c>
      <c r="K175" s="39">
        <v>37.180399999999999</v>
      </c>
      <c r="L175" s="39">
        <v>37.6143</v>
      </c>
      <c r="M175" s="39">
        <v>30.302</v>
      </c>
      <c r="N175" s="39">
        <v>39.932600000000001</v>
      </c>
      <c r="O175" s="39">
        <v>52.178400000000003</v>
      </c>
      <c r="P175" s="39">
        <v>52.178400000000003</v>
      </c>
      <c r="Q175" s="39" t="s">
        <v>267</v>
      </c>
      <c r="R175" s="39" t="s">
        <v>267</v>
      </c>
      <c r="S175" s="39" t="s">
        <v>267</v>
      </c>
      <c r="T175" s="39" t="s">
        <v>267</v>
      </c>
      <c r="U175" s="39">
        <v>8.6390999999999991</v>
      </c>
      <c r="V175" s="39">
        <v>0</v>
      </c>
      <c r="W175" s="39">
        <v>8.6390999999999991</v>
      </c>
      <c r="X175" s="39">
        <v>0</v>
      </c>
      <c r="Y175" s="39">
        <v>0</v>
      </c>
      <c r="Z175" s="39">
        <v>8.6390999999999991</v>
      </c>
      <c r="AA175" s="39">
        <v>8.6390999999999991</v>
      </c>
      <c r="AB175" s="39">
        <v>0</v>
      </c>
      <c r="AC175" s="39">
        <v>8.6390999999999991</v>
      </c>
      <c r="AD175" s="39">
        <v>0</v>
      </c>
      <c r="AE175" s="39">
        <v>0</v>
      </c>
      <c r="AF175" s="39">
        <v>8.6390999999999991</v>
      </c>
      <c r="AG175" s="39">
        <v>0</v>
      </c>
      <c r="AH175" s="39">
        <v>0</v>
      </c>
      <c r="AI175" s="39" t="s">
        <v>267</v>
      </c>
      <c r="AJ175" s="39" t="s">
        <v>267</v>
      </c>
      <c r="AK175" s="39" t="s">
        <v>267</v>
      </c>
      <c r="AL175" s="39" t="s">
        <v>267</v>
      </c>
      <c r="AM175" s="39">
        <v>22.224299999999999</v>
      </c>
    </row>
    <row r="176" spans="1:39">
      <c r="A176" s="9">
        <v>45566</v>
      </c>
      <c r="B176" s="39">
        <v>36.279000000000003</v>
      </c>
      <c r="C176" s="39">
        <v>37.366599999999998</v>
      </c>
      <c r="D176" s="39">
        <v>40.509799999999998</v>
      </c>
      <c r="E176" s="39">
        <v>37.285299999999999</v>
      </c>
      <c r="F176" s="39">
        <v>37.627699999999997</v>
      </c>
      <c r="G176" s="39">
        <v>28.672799999999999</v>
      </c>
      <c r="H176" s="39">
        <v>38.902799999999999</v>
      </c>
      <c r="I176" s="39">
        <v>37.366100000000003</v>
      </c>
      <c r="J176" s="39">
        <v>40.494999999999997</v>
      </c>
      <c r="K176" s="39">
        <v>37.285299999999999</v>
      </c>
      <c r="L176" s="39">
        <v>37.627699999999997</v>
      </c>
      <c r="M176" s="39">
        <v>28.672799999999999</v>
      </c>
      <c r="N176" s="39">
        <v>38.902799999999999</v>
      </c>
      <c r="O176" s="39">
        <v>53.137999999999998</v>
      </c>
      <c r="P176" s="39">
        <v>53.137999999999998</v>
      </c>
      <c r="Q176" s="39" t="s">
        <v>267</v>
      </c>
      <c r="R176" s="39" t="s">
        <v>267</v>
      </c>
      <c r="S176" s="39" t="s">
        <v>267</v>
      </c>
      <c r="T176" s="39" t="s">
        <v>267</v>
      </c>
      <c r="U176" s="39">
        <v>8.7615999999999996</v>
      </c>
      <c r="V176" s="39">
        <v>0</v>
      </c>
      <c r="W176" s="39">
        <v>8.7615999999999996</v>
      </c>
      <c r="X176" s="39">
        <v>0</v>
      </c>
      <c r="Y176" s="39">
        <v>20.1007</v>
      </c>
      <c r="Z176" s="39">
        <v>8.7392000000000003</v>
      </c>
      <c r="AA176" s="39">
        <v>8.7615999999999996</v>
      </c>
      <c r="AB176" s="39">
        <v>0</v>
      </c>
      <c r="AC176" s="39">
        <v>8.7615999999999996</v>
      </c>
      <c r="AD176" s="39">
        <v>0</v>
      </c>
      <c r="AE176" s="39">
        <v>20.1007</v>
      </c>
      <c r="AF176" s="39">
        <v>8.7392000000000003</v>
      </c>
      <c r="AG176" s="39">
        <v>0</v>
      </c>
      <c r="AH176" s="39">
        <v>0</v>
      </c>
      <c r="AI176" s="39" t="s">
        <v>267</v>
      </c>
      <c r="AJ176" s="39" t="s">
        <v>267</v>
      </c>
      <c r="AK176" s="39" t="s">
        <v>267</v>
      </c>
      <c r="AL176" s="39" t="s">
        <v>267</v>
      </c>
      <c r="AM176" s="39">
        <v>23.274100000000001</v>
      </c>
    </row>
    <row r="177" spans="1:39">
      <c r="A177" s="9">
        <v>45597</v>
      </c>
      <c r="B177" s="39">
        <v>35.713200000000001</v>
      </c>
      <c r="C177" s="39">
        <v>36.4602</v>
      </c>
      <c r="D177" s="39">
        <v>40.150100000000002</v>
      </c>
      <c r="E177" s="39">
        <v>36.371099999999998</v>
      </c>
      <c r="F177" s="39">
        <v>37.028799999999997</v>
      </c>
      <c r="G177" s="39">
        <v>23.794799999999999</v>
      </c>
      <c r="H177" s="39">
        <v>35.644100000000002</v>
      </c>
      <c r="I177" s="39">
        <v>36.459800000000001</v>
      </c>
      <c r="J177" s="39">
        <v>40.142400000000002</v>
      </c>
      <c r="K177" s="39">
        <v>36.371099999999998</v>
      </c>
      <c r="L177" s="39">
        <v>37.028799999999997</v>
      </c>
      <c r="M177" s="39">
        <v>23.794799999999999</v>
      </c>
      <c r="N177" s="39">
        <v>35.644100000000002</v>
      </c>
      <c r="O177" s="39">
        <v>43.126300000000001</v>
      </c>
      <c r="P177" s="39">
        <v>43.126300000000001</v>
      </c>
      <c r="Q177" s="39" t="s">
        <v>267</v>
      </c>
      <c r="R177" s="39" t="s">
        <v>267</v>
      </c>
      <c r="S177" s="39" t="s">
        <v>267</v>
      </c>
      <c r="T177" s="39" t="s">
        <v>267</v>
      </c>
      <c r="U177" s="39">
        <v>8.4601000000000006</v>
      </c>
      <c r="V177" s="39">
        <v>0</v>
      </c>
      <c r="W177" s="39">
        <v>8.4601000000000006</v>
      </c>
      <c r="X177" s="39">
        <v>0</v>
      </c>
      <c r="Y177" s="39">
        <v>0</v>
      </c>
      <c r="Z177" s="39">
        <v>8.4601000000000006</v>
      </c>
      <c r="AA177" s="39">
        <v>8.4601000000000006</v>
      </c>
      <c r="AB177" s="39">
        <v>0</v>
      </c>
      <c r="AC177" s="39">
        <v>8.4601000000000006</v>
      </c>
      <c r="AD177" s="39">
        <v>0</v>
      </c>
      <c r="AE177" s="39">
        <v>0</v>
      </c>
      <c r="AF177" s="39">
        <v>8.4601000000000006</v>
      </c>
      <c r="AG177" s="39">
        <v>0</v>
      </c>
      <c r="AH177" s="39">
        <v>0</v>
      </c>
      <c r="AI177" s="39" t="s">
        <v>267</v>
      </c>
      <c r="AJ177" s="39" t="s">
        <v>267</v>
      </c>
      <c r="AK177" s="39" t="s">
        <v>267</v>
      </c>
      <c r="AL177" s="39" t="s">
        <v>267</v>
      </c>
      <c r="AM177" s="39">
        <v>23.531700000000001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267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267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267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267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267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 hidden="1" outlineLevel="1" collapsed="1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 hidden="1" outlineLevel="1" collapsed="1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 collapsed="1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  <row r="170" spans="1:16">
      <c r="A170" s="9">
        <v>45383</v>
      </c>
      <c r="B170" s="39">
        <v>9.5568000000000008</v>
      </c>
      <c r="C170" s="39">
        <v>4.3330000000000002</v>
      </c>
      <c r="D170" s="39">
        <v>9.3648000000000007</v>
      </c>
      <c r="E170" s="39">
        <v>9</v>
      </c>
      <c r="F170" s="39">
        <v>0</v>
      </c>
      <c r="G170" s="39">
        <v>10.081899999999999</v>
      </c>
      <c r="H170" s="39">
        <v>4.3589000000000002</v>
      </c>
      <c r="I170" s="39">
        <v>10.188599999999999</v>
      </c>
      <c r="J170" s="39">
        <v>12.708399999999999</v>
      </c>
      <c r="K170" s="39">
        <v>0</v>
      </c>
      <c r="L170" s="39">
        <v>1.385</v>
      </c>
      <c r="M170" s="39">
        <v>9.7999999999999997E-3</v>
      </c>
      <c r="N170" s="39">
        <v>1.385</v>
      </c>
      <c r="O170" s="39">
        <v>0</v>
      </c>
      <c r="P170" s="39">
        <v>0</v>
      </c>
    </row>
    <row r="171" spans="1:16">
      <c r="A171" s="9">
        <v>45413</v>
      </c>
      <c r="B171" s="39">
        <v>8.6592000000000002</v>
      </c>
      <c r="C171" s="39">
        <v>4.4554999999999998</v>
      </c>
      <c r="D171" s="39">
        <v>9.2416</v>
      </c>
      <c r="E171" s="39">
        <v>0</v>
      </c>
      <c r="F171" s="39">
        <v>0</v>
      </c>
      <c r="G171" s="39">
        <v>9.4765999999999995</v>
      </c>
      <c r="H171" s="39">
        <v>5.0975999999999999</v>
      </c>
      <c r="I171" s="39">
        <v>9.5792000000000002</v>
      </c>
      <c r="J171" s="39">
        <v>6</v>
      </c>
      <c r="K171" s="39">
        <v>0</v>
      </c>
      <c r="L171" s="39">
        <v>1.9202999999999999</v>
      </c>
      <c r="M171" s="39">
        <v>9.5999999999999992E-3</v>
      </c>
      <c r="N171" s="39">
        <v>1.9202999999999999</v>
      </c>
      <c r="O171" s="39">
        <v>0</v>
      </c>
      <c r="P171" s="39" t="s">
        <v>267</v>
      </c>
    </row>
    <row r="172" spans="1:16">
      <c r="A172" s="9">
        <v>45444</v>
      </c>
      <c r="B172" s="39">
        <v>8.6971000000000007</v>
      </c>
      <c r="C172" s="39">
        <v>4.9253</v>
      </c>
      <c r="D172" s="39">
        <v>8.7851999999999997</v>
      </c>
      <c r="E172" s="39">
        <v>0</v>
      </c>
      <c r="F172" s="39">
        <v>0</v>
      </c>
      <c r="G172" s="39">
        <v>9.2946000000000009</v>
      </c>
      <c r="H172" s="39">
        <v>4.9146000000000001</v>
      </c>
      <c r="I172" s="39">
        <v>9.4105000000000008</v>
      </c>
      <c r="J172" s="39">
        <v>11.75</v>
      </c>
      <c r="K172" s="39">
        <v>0</v>
      </c>
      <c r="L172" s="39">
        <v>1.5389999999999999</v>
      </c>
      <c r="M172" s="39">
        <v>9.9000000000000008E-3</v>
      </c>
      <c r="N172" s="39">
        <v>1.5389999999999999</v>
      </c>
      <c r="O172" s="39">
        <v>0</v>
      </c>
      <c r="P172" s="39" t="s">
        <v>267</v>
      </c>
    </row>
    <row r="173" spans="1:16">
      <c r="A173" s="9">
        <v>45474</v>
      </c>
      <c r="B173" s="39">
        <v>8.3480000000000008</v>
      </c>
      <c r="C173" s="39">
        <v>4.2154999999999996</v>
      </c>
      <c r="D173" s="39">
        <v>9.2579999999999991</v>
      </c>
      <c r="E173" s="39">
        <v>9</v>
      </c>
      <c r="F173" s="39">
        <v>0</v>
      </c>
      <c r="G173" s="39">
        <v>9.0523000000000007</v>
      </c>
      <c r="H173" s="39">
        <v>4.7016999999999998</v>
      </c>
      <c r="I173" s="39">
        <v>9.1930999999999994</v>
      </c>
      <c r="J173" s="39">
        <v>0</v>
      </c>
      <c r="K173" s="39">
        <v>0</v>
      </c>
      <c r="L173" s="39">
        <v>1.6584000000000001</v>
      </c>
      <c r="M173" s="39">
        <v>1.9</v>
      </c>
      <c r="N173" s="39">
        <v>1.631</v>
      </c>
      <c r="O173" s="39">
        <v>0</v>
      </c>
      <c r="P173" s="39">
        <v>0</v>
      </c>
    </row>
    <row r="174" spans="1:16">
      <c r="A174" s="9">
        <v>45505</v>
      </c>
      <c r="B174" s="39">
        <v>8.9425000000000008</v>
      </c>
      <c r="C174" s="39">
        <v>3.0857000000000001</v>
      </c>
      <c r="D174" s="39">
        <v>8.2422000000000004</v>
      </c>
      <c r="E174" s="39">
        <v>0</v>
      </c>
      <c r="F174" s="39">
        <v>0</v>
      </c>
      <c r="G174" s="39">
        <v>9.2001000000000008</v>
      </c>
      <c r="H174" s="39">
        <v>4.4390999999999998</v>
      </c>
      <c r="I174" s="39">
        <v>9.2811000000000003</v>
      </c>
      <c r="J174" s="39">
        <v>12.25</v>
      </c>
      <c r="K174" s="39">
        <v>0</v>
      </c>
      <c r="L174" s="39">
        <v>1.4655</v>
      </c>
      <c r="M174" s="39">
        <v>9.7999999999999997E-3</v>
      </c>
      <c r="N174" s="39">
        <v>1.5083</v>
      </c>
      <c r="O174" s="39">
        <v>0.5</v>
      </c>
      <c r="P174" s="39">
        <v>0</v>
      </c>
    </row>
    <row r="175" spans="1:16">
      <c r="A175" s="9">
        <v>45536</v>
      </c>
      <c r="B175" s="39">
        <v>8.3941999999999997</v>
      </c>
      <c r="C175" s="39">
        <v>4.0362999999999998</v>
      </c>
      <c r="D175" s="39">
        <v>8.9291</v>
      </c>
      <c r="E175" s="39">
        <v>0</v>
      </c>
      <c r="F175" s="39">
        <v>0</v>
      </c>
      <c r="G175" s="39">
        <v>9.2260000000000009</v>
      </c>
      <c r="H175" s="39">
        <v>3.8959000000000001</v>
      </c>
      <c r="I175" s="39">
        <v>9.2897999999999996</v>
      </c>
      <c r="J175" s="39">
        <v>7.9980000000000002</v>
      </c>
      <c r="K175" s="39">
        <v>0</v>
      </c>
      <c r="L175" s="39">
        <v>1.8394999999999999</v>
      </c>
      <c r="M175" s="39">
        <v>9.5999999999999992E-3</v>
      </c>
      <c r="N175" s="39">
        <v>1.8407</v>
      </c>
      <c r="O175" s="39">
        <v>1.5</v>
      </c>
      <c r="P175" s="39" t="s">
        <v>267</v>
      </c>
    </row>
    <row r="176" spans="1:16">
      <c r="A176" s="9">
        <v>45566</v>
      </c>
      <c r="B176" s="39">
        <v>8.7703000000000007</v>
      </c>
      <c r="C176" s="39">
        <v>4.4111000000000002</v>
      </c>
      <c r="D176" s="39">
        <v>8.8658000000000001</v>
      </c>
      <c r="E176" s="39">
        <v>0</v>
      </c>
      <c r="F176" s="39">
        <v>0</v>
      </c>
      <c r="G176" s="39">
        <v>9.3623999999999992</v>
      </c>
      <c r="H176" s="39">
        <v>3.6345000000000001</v>
      </c>
      <c r="I176" s="39">
        <v>9.4674999999999994</v>
      </c>
      <c r="J176" s="39">
        <v>12.0975</v>
      </c>
      <c r="K176" s="39">
        <v>0</v>
      </c>
      <c r="L176" s="39">
        <v>1.6886000000000001</v>
      </c>
      <c r="M176" s="39">
        <v>9.5999999999999992E-3</v>
      </c>
      <c r="N176" s="39">
        <v>1.6983999999999999</v>
      </c>
      <c r="O176" s="39">
        <v>0.5</v>
      </c>
      <c r="P176" s="39">
        <v>0</v>
      </c>
    </row>
    <row r="177" spans="1:16">
      <c r="A177" s="9">
        <v>45597</v>
      </c>
      <c r="B177" s="39">
        <v>8.4453999999999994</v>
      </c>
      <c r="C177" s="39">
        <v>4.2606999999999999</v>
      </c>
      <c r="D177" s="39">
        <v>8.7460000000000004</v>
      </c>
      <c r="E177" s="39">
        <v>11.5</v>
      </c>
      <c r="F177" s="39">
        <v>0</v>
      </c>
      <c r="G177" s="39">
        <v>8.9908999999999999</v>
      </c>
      <c r="H177" s="39">
        <v>4.1253000000000002</v>
      </c>
      <c r="I177" s="39">
        <v>9.0683000000000007</v>
      </c>
      <c r="J177" s="39">
        <v>13.5579</v>
      </c>
      <c r="K177" s="39">
        <v>0</v>
      </c>
      <c r="L177" s="39">
        <v>1.3511</v>
      </c>
      <c r="M177" s="39">
        <v>9.4999999999999998E-3</v>
      </c>
      <c r="N177" s="39">
        <v>1.3511</v>
      </c>
      <c r="O177" s="39">
        <v>0</v>
      </c>
      <c r="P177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267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267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267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267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267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hidden="1" outlineLevel="1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 hidden="1" outlineLevel="1" collapsed="1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 hidden="1" outlineLevel="1" collapsed="1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 hidden="1" outlineLevel="1" collapsed="1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 hidden="1" outlineLevel="1" collapsed="1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 hidden="1" outlineLevel="1" collapsed="1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 hidden="1" outlineLevel="1" collapsed="1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 hidden="1" outlineLevel="1" collapsed="1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 collapsed="1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  <row r="170" spans="1:16">
      <c r="A170" s="9">
        <v>45383</v>
      </c>
      <c r="B170" s="39">
        <v>9.8983000000000008</v>
      </c>
      <c r="C170" s="39">
        <v>3.6362999999999999</v>
      </c>
      <c r="D170" s="39">
        <v>10.443300000000001</v>
      </c>
      <c r="E170" s="39">
        <v>11.9041</v>
      </c>
      <c r="F170" s="39">
        <v>14.344099999999999</v>
      </c>
      <c r="G170" s="39">
        <v>12.294499999999999</v>
      </c>
      <c r="H170" s="39">
        <v>4.3475000000000001</v>
      </c>
      <c r="I170" s="39">
        <v>12.808400000000001</v>
      </c>
      <c r="J170" s="39">
        <v>13.347899999999999</v>
      </c>
      <c r="K170" s="39">
        <v>16.274699999999999</v>
      </c>
      <c r="L170" s="39">
        <v>1.0519000000000001</v>
      </c>
      <c r="M170" s="39">
        <v>2.81E-2</v>
      </c>
      <c r="N170" s="39">
        <v>1.1073999999999999</v>
      </c>
      <c r="O170" s="39">
        <v>0.70740000000000003</v>
      </c>
      <c r="P170" s="39">
        <v>0.8</v>
      </c>
    </row>
    <row r="171" spans="1:16">
      <c r="A171" s="9">
        <v>45413</v>
      </c>
      <c r="B171" s="39">
        <v>10.127700000000001</v>
      </c>
      <c r="C171" s="39">
        <v>3.4030999999999998</v>
      </c>
      <c r="D171" s="39">
        <v>10.9802</v>
      </c>
      <c r="E171" s="39">
        <v>10.695</v>
      </c>
      <c r="F171" s="39">
        <v>13.508699999999999</v>
      </c>
      <c r="G171" s="39">
        <v>11.720499999999999</v>
      </c>
      <c r="H171" s="39">
        <v>4.3558000000000003</v>
      </c>
      <c r="I171" s="39">
        <v>12.1851</v>
      </c>
      <c r="J171" s="39">
        <v>12.151300000000001</v>
      </c>
      <c r="K171" s="39">
        <v>14.9194</v>
      </c>
      <c r="L171" s="39">
        <v>0.81940000000000002</v>
      </c>
      <c r="M171" s="39">
        <v>1.6400000000000001E-2</v>
      </c>
      <c r="N171" s="39">
        <v>0.90490000000000004</v>
      </c>
      <c r="O171" s="39">
        <v>0.55959999999999999</v>
      </c>
      <c r="P171" s="39" t="s">
        <v>267</v>
      </c>
    </row>
    <row r="172" spans="1:16">
      <c r="A172" s="9">
        <v>45444</v>
      </c>
      <c r="B172" s="39">
        <v>9.8210999999999995</v>
      </c>
      <c r="C172" s="39">
        <v>3.9348000000000001</v>
      </c>
      <c r="D172" s="39">
        <v>10.700200000000001</v>
      </c>
      <c r="E172" s="39">
        <v>10.768700000000001</v>
      </c>
      <c r="F172" s="39">
        <v>14.5814</v>
      </c>
      <c r="G172" s="39">
        <v>11.4899</v>
      </c>
      <c r="H172" s="39">
        <v>4.6599000000000004</v>
      </c>
      <c r="I172" s="39">
        <v>12.003500000000001</v>
      </c>
      <c r="J172" s="39">
        <v>11.9946</v>
      </c>
      <c r="K172" s="39">
        <v>14.757</v>
      </c>
      <c r="L172" s="39">
        <v>0.90469999999999995</v>
      </c>
      <c r="M172" s="39">
        <v>2.6599999999999999E-2</v>
      </c>
      <c r="N172" s="39">
        <v>1.0196000000000001</v>
      </c>
      <c r="O172" s="39">
        <v>0.64590000000000003</v>
      </c>
      <c r="P172" s="39" t="s">
        <v>267</v>
      </c>
    </row>
    <row r="173" spans="1:16">
      <c r="A173" s="9">
        <v>45474</v>
      </c>
      <c r="B173" s="39">
        <v>9.4265000000000008</v>
      </c>
      <c r="C173" s="39">
        <v>3.3235000000000001</v>
      </c>
      <c r="D173" s="39">
        <v>9.8743999999999996</v>
      </c>
      <c r="E173" s="39">
        <v>10.4046</v>
      </c>
      <c r="F173" s="39">
        <v>12.3848</v>
      </c>
      <c r="G173" s="39">
        <v>11.349</v>
      </c>
      <c r="H173" s="39">
        <v>4.5236999999999998</v>
      </c>
      <c r="I173" s="39">
        <v>11.6646</v>
      </c>
      <c r="J173" s="39">
        <v>11.756399999999999</v>
      </c>
      <c r="K173" s="39">
        <v>12.777200000000001</v>
      </c>
      <c r="L173" s="39">
        <v>0.94920000000000004</v>
      </c>
      <c r="M173" s="39">
        <v>2.18E-2</v>
      </c>
      <c r="N173" s="39">
        <v>1.0157</v>
      </c>
      <c r="O173" s="39">
        <v>0.67949999999999999</v>
      </c>
      <c r="P173" s="39">
        <v>2.8565999999999998</v>
      </c>
    </row>
    <row r="174" spans="1:16">
      <c r="A174" s="9">
        <v>45505</v>
      </c>
      <c r="B174" s="39">
        <v>9.3717000000000006</v>
      </c>
      <c r="C174" s="39">
        <v>3.5790999999999999</v>
      </c>
      <c r="D174" s="39">
        <v>10.374700000000001</v>
      </c>
      <c r="E174" s="39">
        <v>9.3422999999999998</v>
      </c>
      <c r="F174" s="39">
        <v>12.2784</v>
      </c>
      <c r="G174" s="39">
        <v>11.196300000000001</v>
      </c>
      <c r="H174" s="39">
        <v>4.1927000000000003</v>
      </c>
      <c r="I174" s="39">
        <v>11.6846</v>
      </c>
      <c r="J174" s="39">
        <v>11.202299999999999</v>
      </c>
      <c r="K174" s="39">
        <v>13.757099999999999</v>
      </c>
      <c r="L174" s="39">
        <v>0.96030000000000004</v>
      </c>
      <c r="M174" s="39">
        <v>1.7999999999999999E-2</v>
      </c>
      <c r="N174" s="39">
        <v>1.0537000000000001</v>
      </c>
      <c r="O174" s="39">
        <v>0.62050000000000005</v>
      </c>
      <c r="P174" s="39">
        <v>3.3</v>
      </c>
    </row>
    <row r="175" spans="1:16">
      <c r="A175" s="9">
        <v>45536</v>
      </c>
      <c r="B175" s="39">
        <v>9.4267000000000003</v>
      </c>
      <c r="C175" s="39">
        <v>3.7913000000000001</v>
      </c>
      <c r="D175" s="39">
        <v>9.5883000000000003</v>
      </c>
      <c r="E175" s="39">
        <v>9.5913000000000004</v>
      </c>
      <c r="F175" s="39">
        <v>12.048</v>
      </c>
      <c r="G175" s="39">
        <v>11.378399999999999</v>
      </c>
      <c r="H175" s="39">
        <v>4.6515000000000004</v>
      </c>
      <c r="I175" s="39">
        <v>11.718400000000001</v>
      </c>
      <c r="J175" s="39">
        <v>12.0032</v>
      </c>
      <c r="K175" s="39">
        <v>14.271100000000001</v>
      </c>
      <c r="L175" s="39">
        <v>0.94989999999999997</v>
      </c>
      <c r="M175" s="39">
        <v>2.2700000000000001E-2</v>
      </c>
      <c r="N175" s="39">
        <v>1.0504</v>
      </c>
      <c r="O175" s="39">
        <v>0.62970000000000004</v>
      </c>
      <c r="P175" s="39" t="s">
        <v>267</v>
      </c>
    </row>
    <row r="176" spans="1:16">
      <c r="A176" s="9">
        <v>45566</v>
      </c>
      <c r="B176" s="39">
        <v>9.1857000000000006</v>
      </c>
      <c r="C176" s="39">
        <v>4.6653000000000002</v>
      </c>
      <c r="D176" s="39">
        <v>9.9959000000000007</v>
      </c>
      <c r="E176" s="39">
        <v>10.013</v>
      </c>
      <c r="F176" s="39">
        <v>12.912699999999999</v>
      </c>
      <c r="G176" s="39">
        <v>11.4412</v>
      </c>
      <c r="H176" s="39">
        <v>4.3509000000000002</v>
      </c>
      <c r="I176" s="39">
        <v>11.8066</v>
      </c>
      <c r="J176" s="39">
        <v>11.727399999999999</v>
      </c>
      <c r="K176" s="39">
        <v>13.006600000000001</v>
      </c>
      <c r="L176" s="39">
        <v>1.1039000000000001</v>
      </c>
      <c r="M176" s="39">
        <v>2.9899999999999999E-2</v>
      </c>
      <c r="N176" s="39">
        <v>1.1822999999999999</v>
      </c>
      <c r="O176" s="39">
        <v>0.89329999999999998</v>
      </c>
      <c r="P176" s="39">
        <v>0.8</v>
      </c>
    </row>
    <row r="177" spans="1:16">
      <c r="A177" s="9">
        <v>45597</v>
      </c>
      <c r="B177" s="39">
        <v>9.3568999999999996</v>
      </c>
      <c r="C177" s="39">
        <v>4.6611000000000002</v>
      </c>
      <c r="D177" s="39">
        <v>9.9860000000000007</v>
      </c>
      <c r="E177" s="39">
        <v>9.1616</v>
      </c>
      <c r="F177" s="39">
        <v>11.757099999999999</v>
      </c>
      <c r="G177" s="39">
        <v>11.3896</v>
      </c>
      <c r="H177" s="39">
        <v>4.7374999999999998</v>
      </c>
      <c r="I177" s="39">
        <v>11.494899999999999</v>
      </c>
      <c r="J177" s="39">
        <v>11.6562</v>
      </c>
      <c r="K177" s="39">
        <v>14.033300000000001</v>
      </c>
      <c r="L177" s="39">
        <v>1.0944</v>
      </c>
      <c r="M177" s="39">
        <v>2.23E-2</v>
      </c>
      <c r="N177" s="39">
        <v>1.1396999999999999</v>
      </c>
      <c r="O177" s="39">
        <v>0.95579999999999998</v>
      </c>
      <c r="P177" s="39">
        <v>1.1193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211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hidden="1" outlineLevel="1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 hidden="1" outlineLevel="1" collapsed="1">
      <c r="A158" s="41">
        <v>45017</v>
      </c>
      <c r="B158" s="144">
        <v>0</v>
      </c>
      <c r="C158" s="144">
        <v>2</v>
      </c>
      <c r="D158" s="153">
        <v>150</v>
      </c>
    </row>
    <row r="159" spans="1:4" hidden="1" outlineLevel="1" collapsed="1">
      <c r="A159" s="41">
        <v>45047</v>
      </c>
      <c r="B159" s="144">
        <v>0</v>
      </c>
      <c r="C159" s="144">
        <v>2</v>
      </c>
      <c r="D159" s="153">
        <v>150</v>
      </c>
    </row>
    <row r="160" spans="1:4" hidden="1" outlineLevel="1" collapsed="1">
      <c r="A160" s="41">
        <v>45078</v>
      </c>
      <c r="B160" s="144">
        <v>0</v>
      </c>
      <c r="C160" s="144">
        <v>2</v>
      </c>
      <c r="D160" s="153">
        <v>155</v>
      </c>
    </row>
    <row r="161" spans="1:4" hidden="1" outlineLevel="1" collapsed="1">
      <c r="A161" s="41">
        <v>45108</v>
      </c>
      <c r="B161" s="144">
        <v>0</v>
      </c>
      <c r="C161" s="144">
        <v>2</v>
      </c>
      <c r="D161" s="153">
        <v>155</v>
      </c>
    </row>
    <row r="162" spans="1:4" hidden="1" outlineLevel="1" collapsed="1">
      <c r="A162" s="41">
        <v>45139</v>
      </c>
      <c r="B162" s="144">
        <v>0</v>
      </c>
      <c r="C162" s="144">
        <v>2</v>
      </c>
      <c r="D162" s="153">
        <v>155</v>
      </c>
    </row>
    <row r="163" spans="1:4" hidden="1" outlineLevel="1" collapsed="1">
      <c r="A163" s="41">
        <v>45170</v>
      </c>
      <c r="B163" s="144">
        <v>0</v>
      </c>
      <c r="C163" s="144">
        <v>2</v>
      </c>
      <c r="D163" s="153">
        <v>155</v>
      </c>
    </row>
    <row r="164" spans="1:4" hidden="1" outlineLevel="1" collapsed="1">
      <c r="A164" s="41">
        <v>45200</v>
      </c>
      <c r="B164" s="144">
        <v>0</v>
      </c>
      <c r="C164" s="144">
        <v>2</v>
      </c>
      <c r="D164" s="153">
        <v>155</v>
      </c>
    </row>
    <row r="165" spans="1:4" collapsed="1">
      <c r="A165" s="41">
        <v>45231</v>
      </c>
      <c r="B165" s="144">
        <v>0</v>
      </c>
      <c r="C165" s="144">
        <v>2</v>
      </c>
      <c r="D165" s="153">
        <v>155</v>
      </c>
    </row>
    <row r="166" spans="1:4">
      <c r="A166" s="41">
        <v>45261</v>
      </c>
      <c r="B166" s="144">
        <v>0</v>
      </c>
      <c r="C166" s="144">
        <v>2</v>
      </c>
      <c r="D166" s="153">
        <v>156</v>
      </c>
    </row>
    <row r="167" spans="1:4">
      <c r="A167" s="41">
        <v>45292</v>
      </c>
      <c r="B167" s="144">
        <v>0</v>
      </c>
      <c r="C167" s="144">
        <v>2</v>
      </c>
      <c r="D167" s="153">
        <v>156</v>
      </c>
    </row>
    <row r="168" spans="1:4">
      <c r="A168" s="41">
        <v>45323</v>
      </c>
      <c r="B168" s="144">
        <v>0</v>
      </c>
      <c r="C168" s="144">
        <v>2</v>
      </c>
      <c r="D168" s="153">
        <v>156</v>
      </c>
    </row>
    <row r="169" spans="1:4">
      <c r="A169" s="41">
        <v>45352</v>
      </c>
      <c r="B169" s="144">
        <v>0</v>
      </c>
      <c r="C169" s="144">
        <v>2</v>
      </c>
      <c r="D169" s="153">
        <v>156</v>
      </c>
    </row>
    <row r="170" spans="1:4">
      <c r="A170" s="41">
        <v>45383</v>
      </c>
      <c r="B170" s="144">
        <v>0</v>
      </c>
      <c r="C170" s="144">
        <v>2</v>
      </c>
      <c r="D170" s="153">
        <v>156</v>
      </c>
    </row>
    <row r="171" spans="1:4">
      <c r="A171" s="41">
        <v>45413</v>
      </c>
      <c r="B171" s="144">
        <v>0</v>
      </c>
      <c r="C171" s="144">
        <v>2</v>
      </c>
      <c r="D171" s="153">
        <v>156</v>
      </c>
    </row>
    <row r="172" spans="1:4">
      <c r="A172" s="41">
        <v>45444</v>
      </c>
      <c r="B172" s="144">
        <v>0</v>
      </c>
      <c r="C172" s="144">
        <v>2</v>
      </c>
      <c r="D172" s="153">
        <v>155</v>
      </c>
    </row>
    <row r="173" spans="1:4">
      <c r="A173" s="41">
        <v>45474</v>
      </c>
      <c r="B173" s="144">
        <v>0</v>
      </c>
      <c r="C173" s="144">
        <v>2</v>
      </c>
      <c r="D173" s="153">
        <v>155</v>
      </c>
    </row>
    <row r="174" spans="1:4">
      <c r="A174" s="41">
        <v>45505</v>
      </c>
      <c r="B174" s="144">
        <v>0</v>
      </c>
      <c r="C174" s="144">
        <v>2</v>
      </c>
      <c r="D174" s="153">
        <v>155</v>
      </c>
    </row>
    <row r="175" spans="1:4">
      <c r="A175" s="41">
        <v>45536</v>
      </c>
      <c r="B175" s="144">
        <v>0</v>
      </c>
      <c r="C175" s="144">
        <v>2</v>
      </c>
      <c r="D175" s="153">
        <v>155</v>
      </c>
    </row>
    <row r="176" spans="1:4">
      <c r="A176" s="41">
        <v>45566</v>
      </c>
      <c r="B176" s="144">
        <v>0</v>
      </c>
      <c r="C176" s="144">
        <v>2</v>
      </c>
      <c r="D176" s="153">
        <v>155</v>
      </c>
    </row>
    <row r="177" spans="1:4">
      <c r="A177" s="41">
        <v>45597</v>
      </c>
      <c r="B177" s="144">
        <v>0</v>
      </c>
      <c r="C177" s="144">
        <v>2</v>
      </c>
      <c r="D177" s="153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176</v>
      </c>
      <c r="B1" s="59">
        <v>2024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61" t="s">
        <v>162</v>
      </c>
      <c r="K3" s="61">
        <v>3</v>
      </c>
      <c r="M3" s="61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4" t="s">
        <v>128</v>
      </c>
      <c r="B5" s="174"/>
      <c r="C5" s="174"/>
      <c r="D5" s="174"/>
      <c r="E5" s="174"/>
      <c r="F5" s="174"/>
      <c r="G5" s="174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4">
        <f>DATE(B1,VLOOKUP(A1,$J$1:$K$12,2,0),1)</f>
        <v>45597</v>
      </c>
      <c r="B6" s="174"/>
      <c r="C6" s="174"/>
      <c r="D6" s="174"/>
      <c r="E6" s="174"/>
      <c r="F6" s="174"/>
      <c r="G6" s="174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6" t="s">
        <v>112</v>
      </c>
      <c r="B8" s="178" t="s">
        <v>226</v>
      </c>
      <c r="C8" s="178"/>
      <c r="D8" s="178"/>
      <c r="E8" s="178" t="s">
        <v>167</v>
      </c>
      <c r="F8" s="178"/>
      <c r="G8" s="179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7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2024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790365.05647554004</v>
      </c>
      <c r="C11" s="83">
        <f>IF(ISERROR(VLOOKUP($A$6,'Кредити НФК'!$A$10:$M$200,2,0)),"–",VLOOKUP($A$6,'Кредити НФК'!$A$10:$M$200,2,0))</f>
        <v>10524.54287261</v>
      </c>
      <c r="D11" s="84">
        <f t="shared" ref="D11:D16" si="0">IF(ISERROR(C11/B11*100),"–",C11/B11*100)</f>
        <v>1.3316052862384751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14.406390383819215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11.790374035512514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4.2692612819817555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541765.38331952004</v>
      </c>
      <c r="C12" s="83">
        <f>IF(ISERROR(VLOOKUP($A$6,'Кредити НФК'!$A$10:$M$200,6,0)),"–",VLOOKUP($A$6,'Кредити НФК'!$A$10:$M$200,6,0))</f>
        <v>7930.9710157</v>
      </c>
      <c r="D12" s="84">
        <f t="shared" si="0"/>
        <v>1.4639124720566552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12.965849613329382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11.134892803937802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-15.443823620214502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248599.67315602</v>
      </c>
      <c r="C13" s="83">
        <f>IF(ISERROR(VLOOKUP($A$6,'Кредити НФК'!$A$10:$M$200,10,0)),"–",VLOOKUP($A$6,'Кредити НФК'!$A$10:$M$200,10,0))</f>
        <v>2593.57185691</v>
      </c>
      <c r="D13" s="84">
        <f t="shared" si="0"/>
        <v>1.0432724323343281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19.048666789614899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13.843647072353946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263.19909376429911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294951.96018507</v>
      </c>
      <c r="C14" s="83">
        <f>IF(ISERROR(VLOOKUP($A$6,'Кредити ДГ'!$A$10:$M$200,2,0)),"–",VLOOKUP($A$6,'Кредити ДГ'!$A$10:$M$200,2,0))</f>
        <v>5138.5963404300001</v>
      </c>
      <c r="D14" s="84">
        <f t="shared" si="0"/>
        <v>1.7421807731692125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26.130916547256305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28.02860925984433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2.3188735952040389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283020.02369826002</v>
      </c>
      <c r="C15" s="83">
        <f>IF(ISERROR(VLOOKUP($A$6,'Кредити ДГ'!$A$10:$M$200,6,0)),"–",VLOOKUP($A$6,'Кредити ДГ'!$A$10:$M$200,6,0))</f>
        <v>5114.1014191699996</v>
      </c>
      <c r="D15" s="84">
        <f t="shared" si="0"/>
        <v>1.80697512223459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27.307922543426983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29.332584190040848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2.3303438617569725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11931.93648681</v>
      </c>
      <c r="C16" s="90">
        <f>IF(ISERROR(VLOOKUP($A$6,'Кредити ДГ'!$A$10:$M$200,10,0)),"–",VLOOKUP($A$6,'Кредити ДГ'!$A$10:$M$200,10,0))</f>
        <v>24.494921260000002</v>
      </c>
      <c r="D16" s="91">
        <f t="shared" si="0"/>
        <v>0.20528873319999302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-56.955772362913102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-58.767112847834561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-2.0888170941901762E-2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1122636.2761193402</v>
      </c>
      <c r="C18" s="83">
        <f>IF(ISERROR(VLOOKUP($A$6,'Депозити НФК'!$A$10:$S$200,2,0)),"–",VLOOKUP($A$6,'Депозити НФК'!$A$10:$S$200,2,0))</f>
        <v>15150.997190860002</v>
      </c>
      <c r="D18" s="84">
        <f>IF(ISERROR(C18/B18*100),"–",C18/B18*100)</f>
        <v>1.3495909149874468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34.546400465718165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25.65857382490573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-3.7206590806952704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796924.23882835999</v>
      </c>
      <c r="C19" s="83">
        <f>IF(ISERROR(VLOOKUP($A$6,'Депозити НФК'!$A$10:$S$200,8,0)),"–",VLOOKUP($A$6,'Депозити НФК'!$A$10:$S$200,8,0))</f>
        <v>10072.024168259999</v>
      </c>
      <c r="D19" s="84">
        <f t="shared" ref="D19:D23" si="1">IF(ISERROR(C19/B19*100),"–",C19/B19*100)</f>
        <v>1.2638621938602237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33.269396055184501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22.880500515251171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-5.5408797349838323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325712.03729097999</v>
      </c>
      <c r="C20" s="83">
        <f>IF(ISERROR(VLOOKUP($A$6,'Депозити НФК'!$A$10:$S$200,14,0)),"–",VLOOKUP($A$6,'Депозити НФК'!$A$10:$S$200,14,0))</f>
        <v>5078.9730226000001</v>
      </c>
      <c r="D20" s="84">
        <f t="shared" si="1"/>
        <v>1.5593445869679723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37.152595123888375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31.556707046656129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0.10472981181722218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1335915.8534340903</v>
      </c>
      <c r="C21" s="83">
        <f>IF(ISERROR(VLOOKUP($A$6,'Депозити ДГ'!$A$10:$S$200,2,0)),"–",VLOOKUP($A$6,'Депозити ДГ'!$A$10:$S$200,2,0))</f>
        <v>26508.395765449997</v>
      </c>
      <c r="D21" s="84">
        <f t="shared" si="1"/>
        <v>1.9842863378937987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13.08393612294843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8.85975937570214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0.74117633158181206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862312.94666867994</v>
      </c>
      <c r="C22" s="83">
        <f>IF(ISERROR(VLOOKUP($A$6,'Депозити ДГ'!$A$10:$S$200,8,0)),"–",VLOOKUP($A$6,'Депозити ДГ'!$A$10:$S$200,8,0))</f>
        <v>20016.026301960002</v>
      </c>
      <c r="D22" s="84">
        <f t="shared" si="1"/>
        <v>2.321202108734036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13.295241152863341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9.1992090743640915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0.92705347507795466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473602.90676540998</v>
      </c>
      <c r="C23" s="90">
        <f>IF(ISERROR(VLOOKUP($A$6,'Депозити ДГ'!$A$10:$S$200,14,0)),"–",VLOOKUP($A$6,'Депозити ДГ'!$A$10:$S$200,14,0))</f>
        <v>6492.3694634900003</v>
      </c>
      <c r="D23" s="91">
        <f t="shared" si="1"/>
        <v>1.370846625041064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12.43741361251179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7.8263898826949116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0.17240052719591858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101"/>
      <c r="K25" s="101"/>
      <c r="L25" s="101"/>
      <c r="M25" s="61"/>
    </row>
    <row r="26" spans="1:13" s="1" customFormat="1" ht="27.75" customHeight="1">
      <c r="A26" s="168"/>
      <c r="B26" s="169"/>
      <c r="C26" s="169"/>
      <c r="D26" s="169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13.357699999999999</v>
      </c>
      <c r="F28" s="85">
        <f>IF(ISERROR(VLOOKUP($A$6,'% ставки за кредитами НФК'!$A$10:$S$200,2,0)),"–",VLOOKUP($A$6,'% ставки за кредитами НФК'!$A$10:$S$200,2,0))</f>
        <v>10.6623</v>
      </c>
      <c r="G28" s="85">
        <f>IF(ISERROR(IF(F28=0,"–",F28-E28)),"–",IF(F28=0,"–",F28-E28))</f>
        <v>-2.6953999999999994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14.8018</v>
      </c>
      <c r="F29" s="85">
        <f>IF(ISERROR(VLOOKUP($A$6,'% ставки за кредитами НФК'!$A$10:$S$200,8,0)),"–",VLOOKUP($A$6,'% ставки за кредитами НФК'!$A$10:$S$200,8,0))</f>
        <v>17.418700000000001</v>
      </c>
      <c r="G29" s="85">
        <f t="shared" ref="G29:G37" si="2">IF(ISERROR(IF(F29=0,"–",F29-E29)),"–",IF(F29=0,"–",F29-E29))</f>
        <v>2.6169000000000011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14.244999999999999</v>
      </c>
      <c r="F30" s="85">
        <f>IF(ISERROR(VLOOKUP($A$6,'% ставки за кредитами НФК'!$A$10:$S$200,10,0)),"–",VLOOKUP($A$6,'% ставки за кредитами НФК'!$A$10:$S$200,10,0))</f>
        <v>17.148900000000001</v>
      </c>
      <c r="G30" s="85">
        <f t="shared" si="2"/>
        <v>2.9039000000000019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6.2431999999999999</v>
      </c>
      <c r="F31" s="85">
        <f>IF(ISERROR(VLOOKUP($A$6,'% ставки за кредитами НФК'!$A$10:$S$200,14,0)),"–",VLOOKUP($A$6,'% ставки за кредитами НФК'!$A$10:$S$200,14,0))</f>
        <v>6.1344000000000003</v>
      </c>
      <c r="G31" s="85">
        <f t="shared" si="2"/>
        <v>-0.10879999999999956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6.2439999999999998</v>
      </c>
      <c r="F32" s="85">
        <f>IF(ISERROR(VLOOKUP($A$6,'% ставки за кредитами НФК'!$A$10:$S$200,16,0)),"–",VLOOKUP($A$6,'% ставки за кредитами НФК'!$A$10:$S$200,16,0))</f>
        <v>6.1344000000000003</v>
      </c>
      <c r="G32" s="85">
        <f t="shared" si="2"/>
        <v>-0.10959999999999948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27.1934</v>
      </c>
      <c r="F33" s="85">
        <f>IF(ISERROR(VLOOKUP($A$6,'% ставки за кредитами ДГ'!$A$10:$S$200,2,0)),"–",VLOOKUP($A$6,'% ставки за кредитами ДГ'!$A$10:$S$200,2,0))</f>
        <v>34.7532</v>
      </c>
      <c r="G33" s="85">
        <f t="shared" si="2"/>
        <v>7.5597999999999992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27.206199999999999</v>
      </c>
      <c r="F34" s="85">
        <f>IF(ISERROR(VLOOKUP($A$6,'% ставки за кредитами ДГ'!$A$10:$S$200,8,0)),"–",VLOOKUP($A$6,'% ставки за кредитами ДГ'!$A$10:$S$200,8,0))</f>
        <v>34.752400000000002</v>
      </c>
      <c r="G34" s="85">
        <f t="shared" si="2"/>
        <v>7.5462000000000025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32.665700000000001</v>
      </c>
      <c r="F35" s="85">
        <f>IF(ISERROR(VLOOKUP($A$6,'% ставки за кредитами ДГ'!$A$10:$S$200,10,0)),"–",VLOOKUP($A$6,'% ставки за кредитами ДГ'!$A$10:$S$200,10,0))</f>
        <v>34.870800000000003</v>
      </c>
      <c r="G35" s="85">
        <f t="shared" si="2"/>
        <v>2.2051000000000016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13.254200000000001</v>
      </c>
      <c r="F36" s="85">
        <f>IF(ISERROR(VLOOKUP($A$6,'% ставки за кредитами ДГ'!$A$10:$S$200,14,0)),"–",VLOOKUP($A$6,'% ставки за кредитами ДГ'!$A$10:$S$200,14,0))</f>
        <v>43.126300000000001</v>
      </c>
      <c r="G36" s="85">
        <f t="shared" si="2"/>
        <v>29.8721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7.1087999999999996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7.4573</v>
      </c>
      <c r="F39" s="85">
        <f>IF(ISERROR(VLOOKUP($A$6,'% ставки за депозитами НФК'!$A$10:$S$200,2,0)),"–",VLOOKUP($A$6,'% ставки за депозитами НФК'!$A$10:$S$200,2,0))</f>
        <v>8.4453999999999994</v>
      </c>
      <c r="G39" s="85">
        <f>IF(ISERROR(IF(F39=0,"–",F39-E39)),"–",IF(F39=0,"–",F39-E39))</f>
        <v>0.98809999999999931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8.4356000000000009</v>
      </c>
      <c r="F40" s="85">
        <f>IF(ISERROR(VLOOKUP($A$6,'% ставки за депозитами НФК'!$A$10:$S$200,7,0)),"–",VLOOKUP($A$6,'% ставки за депозитами НФК'!$A$10:$S$200,7,0))</f>
        <v>8.9908999999999999</v>
      </c>
      <c r="G40" s="85">
        <f t="shared" ref="G40:G44" si="3">IF(ISERROR(IF(F40=0,"–",F40-E40)),"–",IF(F40=0,"–",F40-E40))</f>
        <v>0.55529999999999902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0.83550000000000002</v>
      </c>
      <c r="F41" s="85">
        <f>IF(ISERROR(VLOOKUP($A$6,'% ставки за депозитами НФК'!$A$10:$S$200,12,0)),"–",VLOOKUP($A$6,'% ставки за депозитами НФК'!$A$10:$S$200,12,0))</f>
        <v>1.3511</v>
      </c>
      <c r="G41" s="85">
        <f t="shared" si="3"/>
        <v>0.51559999999999995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7.6212</v>
      </c>
      <c r="F42" s="85">
        <f>IF(ISERROR(VLOOKUP($A$6,'% ставки за депозитами ДГ'!$A$10:$P$200,2,0)),"–",VLOOKUP($A$6,'% ставки за депозитами ДГ'!$A$10:$P$200,2,0))</f>
        <v>9.3568999999999996</v>
      </c>
      <c r="G42" s="85">
        <f t="shared" si="3"/>
        <v>1.7356999999999996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10.256500000000001</v>
      </c>
      <c r="F43" s="85">
        <f>IF(ISERROR(VLOOKUP($A$6,'% ставки за депозитами ДГ'!$A$10:$P$200,7,0)),"–",VLOOKUP($A$6,'% ставки за депозитами ДГ'!$A$10:$P$200,7,0))</f>
        <v>11.3896</v>
      </c>
      <c r="G43" s="85">
        <f t="shared" si="3"/>
        <v>1.1330999999999989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1.0646</v>
      </c>
      <c r="F44" s="92">
        <f>IF(ISERROR(VLOOKUP($A$6,'% ставки за депозитами ДГ'!$A$10:$P$200,12,0)),"–",VLOOKUP($A$6,'% ставки за депозитами ДГ'!$A$10:$P$200,12,0))</f>
        <v>1.0944</v>
      </c>
      <c r="G44" s="92">
        <f t="shared" si="3"/>
        <v>2.9800000000000049E-2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186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155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266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47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1163</v>
      </c>
      <c r="E11" s="153">
        <v>34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33</v>
      </c>
      <c r="E12" s="153">
        <v>2</v>
      </c>
    </row>
    <row r="13" spans="1:16" s="1" customFormat="1">
      <c r="A13" s="151">
        <v>36</v>
      </c>
      <c r="B13" s="152" t="s">
        <v>263</v>
      </c>
      <c r="C13" s="153">
        <v>300335</v>
      </c>
      <c r="D13" s="153">
        <v>330</v>
      </c>
      <c r="E13" s="153">
        <v>17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255</v>
      </c>
      <c r="C15" s="153">
        <v>305299</v>
      </c>
      <c r="D15" s="153">
        <v>1113</v>
      </c>
      <c r="E15" s="153">
        <v>37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16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96</v>
      </c>
      <c r="E17" s="153">
        <v>3</v>
      </c>
    </row>
    <row r="18" spans="1:5" s="1" customFormat="1">
      <c r="A18" s="151">
        <v>72</v>
      </c>
      <c r="B18" s="152" t="s">
        <v>228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248</v>
      </c>
      <c r="C19" s="153">
        <v>325365</v>
      </c>
      <c r="D19" s="153">
        <v>65</v>
      </c>
      <c r="E19" s="153">
        <v>1</v>
      </c>
    </row>
    <row r="20" spans="1:5" s="1" customFormat="1">
      <c r="A20" s="151">
        <v>91</v>
      </c>
      <c r="B20" s="152" t="s">
        <v>254</v>
      </c>
      <c r="C20" s="153">
        <v>325268</v>
      </c>
      <c r="D20" s="153">
        <v>19</v>
      </c>
      <c r="E20" s="153">
        <v>0</v>
      </c>
    </row>
    <row r="21" spans="1:5" s="1" customFormat="1">
      <c r="A21" s="151">
        <v>95</v>
      </c>
      <c r="B21" s="152" t="s">
        <v>249</v>
      </c>
      <c r="C21" s="153">
        <v>325990</v>
      </c>
      <c r="D21" s="153">
        <v>10</v>
      </c>
      <c r="E21" s="153">
        <v>0</v>
      </c>
    </row>
    <row r="22" spans="1:5" s="1" customFormat="1">
      <c r="A22" s="151">
        <v>96</v>
      </c>
      <c r="B22" s="152" t="s">
        <v>229</v>
      </c>
      <c r="C22" s="153">
        <v>307770</v>
      </c>
      <c r="D22" s="153">
        <v>197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26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47</v>
      </c>
      <c r="E24" s="153">
        <v>1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47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1</v>
      </c>
    </row>
    <row r="27" spans="1:5" s="1" customFormat="1">
      <c r="A27" s="151">
        <v>115</v>
      </c>
      <c r="B27" s="152" t="s">
        <v>235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230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4" t="s">
        <v>231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47</v>
      </c>
      <c r="E31" s="153">
        <v>4</v>
      </c>
    </row>
    <row r="32" spans="1:5" s="1" customFormat="1">
      <c r="A32" s="151">
        <v>136</v>
      </c>
      <c r="B32" s="152" t="s">
        <v>236</v>
      </c>
      <c r="C32" s="153">
        <v>351005</v>
      </c>
      <c r="D32" s="153">
        <v>220</v>
      </c>
      <c r="E32" s="153">
        <v>6</v>
      </c>
    </row>
    <row r="33" spans="1:5" s="1" customFormat="1">
      <c r="A33" s="151">
        <v>142</v>
      </c>
      <c r="B33" s="152" t="s">
        <v>237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143</v>
      </c>
      <c r="B34" s="152" t="s">
        <v>219</v>
      </c>
      <c r="C34" s="153">
        <v>312248</v>
      </c>
      <c r="D34" s="153">
        <v>38</v>
      </c>
      <c r="E34" s="153">
        <v>0</v>
      </c>
    </row>
    <row r="35" spans="1:5" s="1" customFormat="1">
      <c r="A35" s="151">
        <v>146</v>
      </c>
      <c r="B35" s="152" t="s">
        <v>260</v>
      </c>
      <c r="C35" s="153">
        <v>320371</v>
      </c>
      <c r="D35" s="153">
        <v>13</v>
      </c>
      <c r="E35" s="153">
        <v>0</v>
      </c>
    </row>
    <row r="36" spans="1:5" s="1" customFormat="1">
      <c r="A36" s="151">
        <v>153</v>
      </c>
      <c r="B36" s="152" t="s">
        <v>220</v>
      </c>
      <c r="C36" s="153">
        <v>380838</v>
      </c>
      <c r="D36" s="153">
        <v>39</v>
      </c>
      <c r="E36" s="153">
        <v>1</v>
      </c>
    </row>
    <row r="37" spans="1:5" s="1" customFormat="1" ht="15" customHeight="1">
      <c r="A37" s="151">
        <v>171</v>
      </c>
      <c r="B37" s="152" t="s">
        <v>250</v>
      </c>
      <c r="C37" s="153">
        <v>300614</v>
      </c>
      <c r="D37" s="153">
        <v>126</v>
      </c>
      <c r="E37" s="153">
        <v>3</v>
      </c>
    </row>
    <row r="38" spans="1:5" s="1" customFormat="1">
      <c r="A38" s="151">
        <v>205</v>
      </c>
      <c r="B38" s="152" t="s">
        <v>203</v>
      </c>
      <c r="C38" s="153">
        <v>313582</v>
      </c>
      <c r="D38" s="153">
        <v>24</v>
      </c>
      <c r="E38" s="153">
        <v>0</v>
      </c>
    </row>
    <row r="39" spans="1:5" s="1" customFormat="1">
      <c r="A39" s="151">
        <v>231</v>
      </c>
      <c r="B39" s="152" t="s">
        <v>232</v>
      </c>
      <c r="C39" s="153">
        <v>322539</v>
      </c>
      <c r="D39" s="153">
        <v>19</v>
      </c>
      <c r="E39" s="153">
        <v>0</v>
      </c>
    </row>
    <row r="40" spans="1:5" s="1" customFormat="1">
      <c r="A40" s="151">
        <v>240</v>
      </c>
      <c r="B40" s="152" t="s">
        <v>261</v>
      </c>
      <c r="C40" s="153">
        <v>322540</v>
      </c>
      <c r="D40" s="153">
        <v>56</v>
      </c>
      <c r="E40" s="153">
        <v>2</v>
      </c>
    </row>
    <row r="41" spans="1:5" s="1" customFormat="1">
      <c r="A41" s="151">
        <v>242</v>
      </c>
      <c r="B41" s="152" t="s">
        <v>251</v>
      </c>
      <c r="C41" s="153">
        <v>322001</v>
      </c>
      <c r="D41" s="153">
        <v>13</v>
      </c>
      <c r="E41" s="153">
        <v>0</v>
      </c>
    </row>
    <row r="42" spans="1:5" s="1" customFormat="1">
      <c r="A42" s="151">
        <v>251</v>
      </c>
      <c r="B42" s="152" t="s">
        <v>204</v>
      </c>
      <c r="C42" s="153">
        <v>300658</v>
      </c>
      <c r="D42" s="153">
        <v>15</v>
      </c>
      <c r="E42" s="153">
        <v>2</v>
      </c>
    </row>
    <row r="43" spans="1:5" s="1" customFormat="1">
      <c r="A43" s="151">
        <v>270</v>
      </c>
      <c r="B43" s="152" t="s">
        <v>233</v>
      </c>
      <c r="C43" s="153">
        <v>305749</v>
      </c>
      <c r="D43" s="153">
        <v>33</v>
      </c>
      <c r="E43" s="153">
        <v>0</v>
      </c>
    </row>
    <row r="44" spans="1:5" s="1" customFormat="1">
      <c r="A44" s="151">
        <v>272</v>
      </c>
      <c r="B44" s="152" t="s">
        <v>262</v>
      </c>
      <c r="C44" s="153">
        <v>300346</v>
      </c>
      <c r="D44" s="153">
        <v>138</v>
      </c>
      <c r="E44" s="153">
        <v>3</v>
      </c>
    </row>
    <row r="45" spans="1:5" s="1" customFormat="1">
      <c r="A45" s="151">
        <v>274</v>
      </c>
      <c r="B45" s="152" t="s">
        <v>205</v>
      </c>
      <c r="C45" s="153">
        <v>320478</v>
      </c>
      <c r="D45" s="153">
        <v>215</v>
      </c>
      <c r="E45" s="153">
        <v>10</v>
      </c>
    </row>
    <row r="46" spans="1:5" s="1" customFormat="1">
      <c r="A46" s="151">
        <v>286</v>
      </c>
      <c r="B46" s="152" t="s">
        <v>238</v>
      </c>
      <c r="C46" s="153">
        <v>306500</v>
      </c>
      <c r="D46" s="153">
        <v>30</v>
      </c>
      <c r="E46" s="153">
        <v>1</v>
      </c>
    </row>
    <row r="47" spans="1:5" s="1" customFormat="1">
      <c r="A47" s="151">
        <v>288</v>
      </c>
      <c r="B47" s="152" t="s">
        <v>206</v>
      </c>
      <c r="C47" s="153">
        <v>300647</v>
      </c>
      <c r="D47" s="153">
        <v>3</v>
      </c>
      <c r="E47" s="153">
        <v>0</v>
      </c>
    </row>
    <row r="48" spans="1:5" s="1" customFormat="1">
      <c r="A48" s="151">
        <v>290</v>
      </c>
      <c r="B48" s="152" t="s">
        <v>221</v>
      </c>
      <c r="C48" s="153">
        <v>300506</v>
      </c>
      <c r="D48" s="153">
        <v>11</v>
      </c>
      <c r="E48" s="153">
        <v>0</v>
      </c>
    </row>
    <row r="49" spans="1:5" s="1" customFormat="1">
      <c r="A49" s="151">
        <v>295</v>
      </c>
      <c r="B49" s="152" t="s">
        <v>239</v>
      </c>
      <c r="C49" s="153">
        <v>300539</v>
      </c>
      <c r="D49" s="153">
        <v>0</v>
      </c>
      <c r="E49" s="153">
        <v>0</v>
      </c>
    </row>
    <row r="50" spans="1:5" s="1" customFormat="1">
      <c r="A50" s="151">
        <v>296</v>
      </c>
      <c r="B50" s="152" t="s">
        <v>207</v>
      </c>
      <c r="C50" s="153">
        <v>300528</v>
      </c>
      <c r="D50" s="153">
        <v>69</v>
      </c>
      <c r="E50" s="153">
        <v>1</v>
      </c>
    </row>
    <row r="51" spans="1:5" s="1" customFormat="1">
      <c r="A51" s="151">
        <v>297</v>
      </c>
      <c r="B51" s="152" t="s">
        <v>222</v>
      </c>
      <c r="C51" s="153">
        <v>300584</v>
      </c>
      <c r="D51" s="153">
        <v>0</v>
      </c>
      <c r="E51" s="153">
        <v>0</v>
      </c>
    </row>
    <row r="52" spans="1:5" s="1" customFormat="1">
      <c r="A52" s="151">
        <v>298</v>
      </c>
      <c r="B52" s="152" t="s">
        <v>208</v>
      </c>
      <c r="C52" s="153">
        <v>320984</v>
      </c>
      <c r="D52" s="153">
        <v>4</v>
      </c>
      <c r="E52" s="153">
        <v>0</v>
      </c>
    </row>
    <row r="53" spans="1:5" s="1" customFormat="1">
      <c r="A53" s="151">
        <v>305</v>
      </c>
      <c r="B53" s="152" t="s">
        <v>209</v>
      </c>
      <c r="C53" s="153">
        <v>307123</v>
      </c>
      <c r="D53" s="153">
        <v>34</v>
      </c>
      <c r="E53" s="153">
        <v>1</v>
      </c>
    </row>
    <row r="54" spans="1:5" s="1" customFormat="1">
      <c r="A54" s="151">
        <v>311</v>
      </c>
      <c r="B54" s="152" t="s">
        <v>240</v>
      </c>
      <c r="C54" s="153">
        <v>380106</v>
      </c>
      <c r="D54" s="153">
        <v>0</v>
      </c>
      <c r="E54" s="153">
        <v>0</v>
      </c>
    </row>
    <row r="55" spans="1:5" s="1" customFormat="1" ht="28.8">
      <c r="A55" s="151">
        <v>313</v>
      </c>
      <c r="B55" s="152" t="s">
        <v>241</v>
      </c>
      <c r="C55" s="153">
        <v>380883</v>
      </c>
      <c r="D55" s="153">
        <v>0</v>
      </c>
      <c r="E55" s="153">
        <v>0</v>
      </c>
    </row>
    <row r="56" spans="1:5" s="1" customFormat="1" ht="28.8">
      <c r="A56" s="151">
        <v>320</v>
      </c>
      <c r="B56" s="152" t="s">
        <v>256</v>
      </c>
      <c r="C56" s="153">
        <v>380281</v>
      </c>
      <c r="D56" s="153">
        <v>29</v>
      </c>
      <c r="E56" s="153">
        <v>1</v>
      </c>
    </row>
    <row r="57" spans="1:5" s="1" customFormat="1">
      <c r="A57" s="151">
        <v>329</v>
      </c>
      <c r="B57" s="152" t="s">
        <v>242</v>
      </c>
      <c r="C57" s="153">
        <v>380366</v>
      </c>
      <c r="D57" s="153">
        <v>1</v>
      </c>
      <c r="E57" s="153">
        <v>0</v>
      </c>
    </row>
    <row r="58" spans="1:5" s="1" customFormat="1">
      <c r="A58" s="151">
        <v>331</v>
      </c>
      <c r="B58" s="152" t="s">
        <v>243</v>
      </c>
      <c r="C58" s="153">
        <v>380441</v>
      </c>
      <c r="D58" s="153">
        <v>0</v>
      </c>
      <c r="E58" s="153">
        <v>0</v>
      </c>
    </row>
    <row r="59" spans="1:5" s="1" customFormat="1">
      <c r="A59" s="151">
        <v>381</v>
      </c>
      <c r="B59" s="152" t="s">
        <v>223</v>
      </c>
      <c r="C59" s="153">
        <v>313009</v>
      </c>
      <c r="D59" s="153">
        <v>8</v>
      </c>
      <c r="E59" s="153">
        <v>0</v>
      </c>
    </row>
    <row r="60" spans="1:5" s="1" customFormat="1">
      <c r="A60" s="151">
        <v>386</v>
      </c>
      <c r="B60" s="152" t="s">
        <v>252</v>
      </c>
      <c r="C60" s="153">
        <v>380526</v>
      </c>
      <c r="D60" s="153">
        <v>31</v>
      </c>
      <c r="E60" s="153">
        <v>1</v>
      </c>
    </row>
    <row r="61" spans="1:5" s="1" customFormat="1">
      <c r="A61" s="151">
        <v>387</v>
      </c>
      <c r="B61" s="152" t="s">
        <v>264</v>
      </c>
      <c r="C61" s="153">
        <v>380548</v>
      </c>
      <c r="D61" s="153">
        <v>6</v>
      </c>
      <c r="E61" s="153">
        <v>0</v>
      </c>
    </row>
    <row r="62" spans="1:5" s="1" customFormat="1">
      <c r="A62" s="151">
        <v>389</v>
      </c>
      <c r="B62" s="152" t="s">
        <v>224</v>
      </c>
      <c r="C62" s="153">
        <v>380582</v>
      </c>
      <c r="D62" s="153">
        <v>14</v>
      </c>
      <c r="E62" s="153">
        <v>1</v>
      </c>
    </row>
    <row r="63" spans="1:5" s="1" customFormat="1">
      <c r="A63" s="151">
        <v>392</v>
      </c>
      <c r="B63" s="152" t="s">
        <v>210</v>
      </c>
      <c r="C63" s="153">
        <v>380634</v>
      </c>
      <c r="D63" s="153">
        <v>150</v>
      </c>
      <c r="E63" s="153">
        <v>6</v>
      </c>
    </row>
    <row r="64" spans="1:5" s="1" customFormat="1">
      <c r="A64" s="151">
        <v>394</v>
      </c>
      <c r="B64" s="152" t="s">
        <v>244</v>
      </c>
      <c r="C64" s="153">
        <v>380645</v>
      </c>
      <c r="D64" s="153">
        <v>5</v>
      </c>
      <c r="E64" s="153">
        <v>0</v>
      </c>
    </row>
    <row r="65" spans="1:5" s="1" customFormat="1">
      <c r="A65" s="151">
        <v>395</v>
      </c>
      <c r="B65" s="152" t="s">
        <v>234</v>
      </c>
      <c r="C65" s="153">
        <v>377090</v>
      </c>
      <c r="D65" s="153">
        <v>4</v>
      </c>
      <c r="E65" s="153">
        <v>0</v>
      </c>
    </row>
    <row r="66" spans="1:5" s="1" customFormat="1">
      <c r="A66" s="151">
        <v>407</v>
      </c>
      <c r="B66" s="152" t="s">
        <v>245</v>
      </c>
      <c r="C66" s="153">
        <v>380731</v>
      </c>
      <c r="D66" s="153">
        <v>0</v>
      </c>
      <c r="E66" s="153">
        <v>0</v>
      </c>
    </row>
    <row r="67" spans="1:5" s="1" customFormat="1">
      <c r="A67" s="151">
        <v>455</v>
      </c>
      <c r="B67" s="152" t="s">
        <v>246</v>
      </c>
      <c r="C67" s="153">
        <v>380797</v>
      </c>
      <c r="D67" s="153">
        <v>0</v>
      </c>
      <c r="E67" s="153">
        <v>0</v>
      </c>
    </row>
    <row r="68" spans="1:5" s="1" customFormat="1">
      <c r="A68" s="151">
        <v>553</v>
      </c>
      <c r="B68" s="152" t="s">
        <v>214</v>
      </c>
      <c r="C68" s="153">
        <v>380946</v>
      </c>
      <c r="D68" s="153">
        <v>0</v>
      </c>
      <c r="E68" s="153">
        <v>0</v>
      </c>
    </row>
    <row r="69" spans="1:5" s="1" customFormat="1">
      <c r="A69" s="151">
        <v>634</v>
      </c>
      <c r="B69" s="152" t="s">
        <v>253</v>
      </c>
      <c r="C69" s="153">
        <v>339016</v>
      </c>
      <c r="D69" s="153">
        <v>0</v>
      </c>
      <c r="E69" s="153">
        <v>0</v>
      </c>
    </row>
    <row r="70" spans="1:5" s="1" customFormat="1">
      <c r="A70" s="151">
        <v>694</v>
      </c>
      <c r="B70" s="152" t="s">
        <v>225</v>
      </c>
      <c r="C70" s="153">
        <v>339050</v>
      </c>
      <c r="D70" s="153">
        <v>42</v>
      </c>
      <c r="E70" s="153">
        <v>4</v>
      </c>
    </row>
    <row r="71" spans="1:5" s="1" customFormat="1">
      <c r="A71" s="151">
        <v>774</v>
      </c>
      <c r="B71" s="152" t="s">
        <v>247</v>
      </c>
      <c r="C71" s="153">
        <v>339072</v>
      </c>
      <c r="D71" s="153">
        <v>15</v>
      </c>
      <c r="E71" s="153">
        <v>0</v>
      </c>
    </row>
    <row r="72" spans="1:5" s="1" customFormat="1">
      <c r="A72" s="151"/>
      <c r="B72" s="160" t="s">
        <v>265</v>
      </c>
      <c r="C72" s="161"/>
      <c r="D72" s="161">
        <v>5053</v>
      </c>
      <c r="E72" s="161">
        <v>155</v>
      </c>
    </row>
    <row r="73" spans="1:5" s="1" customFormat="1">
      <c r="A73" s="151"/>
      <c r="B73" s="160"/>
      <c r="C73" s="161"/>
      <c r="D73" s="161"/>
      <c r="E73" s="161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52"/>
      <c r="C77" s="153"/>
      <c r="D77" s="153"/>
      <c r="E77" s="153"/>
    </row>
    <row r="78" spans="1:5" s="1" customFormat="1">
      <c r="A78" s="151"/>
      <c r="B78" s="152"/>
      <c r="C78" s="153"/>
      <c r="D78" s="153"/>
      <c r="E78" s="153"/>
    </row>
    <row r="79" spans="1:5" s="1" customFormat="1">
      <c r="A79" s="151"/>
      <c r="B79" s="145"/>
      <c r="C79" s="153"/>
      <c r="D79" s="153"/>
      <c r="E79" s="153"/>
    </row>
    <row r="80" spans="1:5" s="1" customFormat="1">
      <c r="A80" s="151"/>
      <c r="B80" s="157"/>
      <c r="C80" s="153"/>
      <c r="D80" s="153"/>
      <c r="E80" s="153"/>
    </row>
    <row r="81" spans="1:5" s="1" customFormat="1">
      <c r="A81" s="151"/>
      <c r="C81" s="153"/>
      <c r="D81" s="153"/>
      <c r="E81" s="153"/>
    </row>
    <row r="82" spans="1:5" s="1" customFormat="1">
      <c r="A82" s="151"/>
      <c r="B82" s="155"/>
      <c r="C82" s="153"/>
      <c r="D82" s="153"/>
      <c r="E82" s="153"/>
    </row>
    <row r="83" spans="1:5" s="1" customFormat="1">
      <c r="A83" s="151"/>
      <c r="B83" s="155"/>
      <c r="C83" s="153"/>
      <c r="D83" s="153"/>
      <c r="E83" s="153"/>
    </row>
    <row r="84" spans="1:5" s="1" customFormat="1">
      <c r="A84" s="151"/>
      <c r="B84" s="155"/>
      <c r="C84" s="153"/>
      <c r="D84" s="153"/>
      <c r="E84" s="153"/>
    </row>
    <row r="85" spans="1:5" s="1" customFormat="1">
      <c r="A85" s="151"/>
      <c r="B85" s="158"/>
      <c r="C85" s="153"/>
      <c r="D85" s="153"/>
      <c r="E85" s="153"/>
    </row>
    <row r="86" spans="1:5" s="1" customFormat="1">
      <c r="A86" s="151"/>
      <c r="B86" s="155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B88" s="155"/>
      <c r="C88" s="153"/>
      <c r="D88" s="153"/>
      <c r="E88" s="153"/>
    </row>
    <row r="89" spans="1:5" s="1" customFormat="1">
      <c r="A89" s="151"/>
      <c r="B89" s="155"/>
      <c r="C89" s="153"/>
      <c r="D89" s="153"/>
      <c r="E89" s="153"/>
    </row>
    <row r="90" spans="1:5" s="1" customFormat="1">
      <c r="A90" s="151"/>
      <c r="C90" s="153"/>
      <c r="D90" s="153"/>
      <c r="E90" s="153"/>
    </row>
    <row r="91" spans="1:5" s="1" customFormat="1">
      <c r="A91" s="145"/>
      <c r="C91" s="145"/>
      <c r="D91" s="156"/>
      <c r="E91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227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 hidden="1" outlineLevel="1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 hidden="1" outlineLevel="1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 hidden="1" outlineLevel="1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 hidden="1" outlineLevel="1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 hidden="1" outlineLevel="1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 hidden="1" outlineLevel="1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 hidden="1" outlineLevel="1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 hidden="1" outlineLevel="1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  <row r="170" spans="1:19">
      <c r="A170" s="9">
        <v>45383</v>
      </c>
      <c r="B170" s="129">
        <v>13634.10506946</v>
      </c>
      <c r="C170" s="129">
        <v>0.84182968999999996</v>
      </c>
      <c r="D170" s="129">
        <v>0</v>
      </c>
      <c r="E170" s="129">
        <v>0.84182968999999996</v>
      </c>
      <c r="F170" s="129">
        <v>0</v>
      </c>
      <c r="G170" s="129">
        <v>0</v>
      </c>
      <c r="H170" s="129">
        <v>0</v>
      </c>
      <c r="I170" s="129">
        <v>9204.2771225699998</v>
      </c>
      <c r="J170" s="129">
        <v>13.750644579999999</v>
      </c>
      <c r="K170" s="129">
        <v>9190.5264779900008</v>
      </c>
      <c r="L170" s="129">
        <v>4428.9861172000001</v>
      </c>
      <c r="M170" s="129">
        <v>4426.7458779999997</v>
      </c>
      <c r="N170" s="129">
        <v>2.2402392</v>
      </c>
      <c r="O170" s="129">
        <v>0</v>
      </c>
      <c r="P170" s="129">
        <v>0.32472110999999998</v>
      </c>
      <c r="Q170" s="129"/>
      <c r="R170" s="129"/>
      <c r="S170" s="129"/>
    </row>
    <row r="171" spans="1:19">
      <c r="A171" s="9">
        <v>45413</v>
      </c>
      <c r="B171" s="129">
        <v>13735.93945889</v>
      </c>
      <c r="C171" s="129">
        <v>0.30134208000000001</v>
      </c>
      <c r="D171" s="129">
        <v>0</v>
      </c>
      <c r="E171" s="129">
        <v>0.30134208000000001</v>
      </c>
      <c r="F171" s="129">
        <v>0</v>
      </c>
      <c r="G171" s="129">
        <v>0</v>
      </c>
      <c r="H171" s="129">
        <v>0</v>
      </c>
      <c r="I171" s="129">
        <v>9230.6093366999994</v>
      </c>
      <c r="J171" s="129">
        <v>13.28611937</v>
      </c>
      <c r="K171" s="129">
        <v>9217.3232173300003</v>
      </c>
      <c r="L171" s="129">
        <v>4505.0287801100003</v>
      </c>
      <c r="M171" s="129">
        <v>4502.9079306200001</v>
      </c>
      <c r="N171" s="129">
        <v>2.1208494899999999</v>
      </c>
      <c r="O171" s="129">
        <v>0</v>
      </c>
      <c r="P171" s="129">
        <v>0.40330301000000002</v>
      </c>
      <c r="Q171" s="129"/>
      <c r="R171" s="129"/>
      <c r="S171" s="129"/>
    </row>
    <row r="172" spans="1:19">
      <c r="A172" s="9">
        <v>45444</v>
      </c>
      <c r="B172" s="129">
        <v>12986.531077739999</v>
      </c>
      <c r="C172" s="129">
        <v>0.25920442999999999</v>
      </c>
      <c r="D172" s="129">
        <v>0</v>
      </c>
      <c r="E172" s="129">
        <v>0.25920442999999999</v>
      </c>
      <c r="F172" s="129">
        <v>0.110001</v>
      </c>
      <c r="G172" s="129">
        <v>0</v>
      </c>
      <c r="H172" s="129">
        <v>0.110001</v>
      </c>
      <c r="I172" s="129">
        <v>8382.3073361400002</v>
      </c>
      <c r="J172" s="129">
        <v>12.891258260000001</v>
      </c>
      <c r="K172" s="129">
        <v>8369.4160778799996</v>
      </c>
      <c r="L172" s="129">
        <v>4603.8545361699998</v>
      </c>
      <c r="M172" s="129">
        <v>4601.8102620999998</v>
      </c>
      <c r="N172" s="129">
        <v>2.0442740700000002</v>
      </c>
      <c r="O172" s="129">
        <v>0</v>
      </c>
      <c r="P172" s="129">
        <v>0.38055494000000001</v>
      </c>
      <c r="Q172" s="129"/>
      <c r="R172" s="129"/>
      <c r="S172" s="129"/>
    </row>
    <row r="173" spans="1:19">
      <c r="A173" s="9">
        <v>45474</v>
      </c>
      <c r="B173" s="129">
        <v>14434.21156924</v>
      </c>
      <c r="C173" s="129">
        <v>0.19598243000000001</v>
      </c>
      <c r="D173" s="129">
        <v>0</v>
      </c>
      <c r="E173" s="129">
        <v>0.19598243000000001</v>
      </c>
      <c r="F173" s="129">
        <v>0.110001</v>
      </c>
      <c r="G173" s="129">
        <v>0</v>
      </c>
      <c r="H173" s="129">
        <v>0.110001</v>
      </c>
      <c r="I173" s="129">
        <v>9676.88672443</v>
      </c>
      <c r="J173" s="129">
        <v>12.447171470000001</v>
      </c>
      <c r="K173" s="129">
        <v>9664.4395529600006</v>
      </c>
      <c r="L173" s="129">
        <v>4757.0188613800001</v>
      </c>
      <c r="M173" s="129">
        <v>4755.5060571100003</v>
      </c>
      <c r="N173" s="129">
        <v>1.51280427</v>
      </c>
      <c r="O173" s="129">
        <v>0</v>
      </c>
      <c r="P173" s="129">
        <v>0.32682896</v>
      </c>
      <c r="Q173" s="129"/>
      <c r="R173" s="129"/>
      <c r="S173" s="129"/>
    </row>
    <row r="174" spans="1:19">
      <c r="A174" s="9">
        <v>45505</v>
      </c>
      <c r="B174" s="129">
        <v>14933.50462858</v>
      </c>
      <c r="C174" s="129">
        <v>0.18719179</v>
      </c>
      <c r="D174" s="129">
        <v>0</v>
      </c>
      <c r="E174" s="129">
        <v>0.18719179</v>
      </c>
      <c r="F174" s="129">
        <v>0.110001</v>
      </c>
      <c r="G174" s="129">
        <v>0</v>
      </c>
      <c r="H174" s="129">
        <v>0.110001</v>
      </c>
      <c r="I174" s="129">
        <v>10022.63718498</v>
      </c>
      <c r="J174" s="129">
        <v>11.99936786</v>
      </c>
      <c r="K174" s="129">
        <v>10010.637817119999</v>
      </c>
      <c r="L174" s="129">
        <v>4910.5702508100003</v>
      </c>
      <c r="M174" s="129">
        <v>4909.1260844199996</v>
      </c>
      <c r="N174" s="129">
        <v>1.4441663899999999</v>
      </c>
      <c r="O174" s="129">
        <v>0</v>
      </c>
      <c r="P174" s="129">
        <v>0.32442285999999998</v>
      </c>
      <c r="Q174" s="129"/>
      <c r="R174" s="129"/>
      <c r="S174" s="129"/>
    </row>
    <row r="175" spans="1:19">
      <c r="A175" s="9">
        <v>45536</v>
      </c>
      <c r="B175" s="129">
        <v>15218.74772524</v>
      </c>
      <c r="C175" s="129">
        <v>0.13163822999999999</v>
      </c>
      <c r="D175" s="129">
        <v>0</v>
      </c>
      <c r="E175" s="129">
        <v>0.13163822999999999</v>
      </c>
      <c r="F175" s="129">
        <v>0.110001</v>
      </c>
      <c r="G175" s="129">
        <v>0</v>
      </c>
      <c r="H175" s="129">
        <v>0.110001</v>
      </c>
      <c r="I175" s="129">
        <v>10257.5106462</v>
      </c>
      <c r="J175" s="129">
        <v>11.56136248</v>
      </c>
      <c r="K175" s="129">
        <v>10245.94928372</v>
      </c>
      <c r="L175" s="129">
        <v>4960.9954398099999</v>
      </c>
      <c r="M175" s="129">
        <v>4959.6173088699998</v>
      </c>
      <c r="N175" s="129">
        <v>1.3781309399999999</v>
      </c>
      <c r="O175" s="129">
        <v>0</v>
      </c>
      <c r="P175" s="129">
        <v>0.28643851999999997</v>
      </c>
      <c r="Q175" s="129"/>
      <c r="R175" s="129"/>
      <c r="S175" s="129"/>
    </row>
    <row r="176" spans="1:19">
      <c r="A176" s="9">
        <v>45566</v>
      </c>
      <c r="B176" s="129">
        <v>15117.18567447</v>
      </c>
      <c r="C176" s="129">
        <v>4.4627000000000002E-4</v>
      </c>
      <c r="D176" s="129">
        <v>0</v>
      </c>
      <c r="E176" s="129">
        <v>4.4627000000000002E-4</v>
      </c>
      <c r="F176" s="129">
        <v>0.110001</v>
      </c>
      <c r="G176" s="129">
        <v>0</v>
      </c>
      <c r="H176" s="129">
        <v>0.110001</v>
      </c>
      <c r="I176" s="129">
        <v>10093.619867650001</v>
      </c>
      <c r="J176" s="129">
        <v>11.12931461</v>
      </c>
      <c r="K176" s="129">
        <v>10082.490553039999</v>
      </c>
      <c r="L176" s="129">
        <v>5023.4553595500001</v>
      </c>
      <c r="M176" s="129">
        <v>5022.1392787799996</v>
      </c>
      <c r="N176" s="129">
        <v>1.3160807699999999</v>
      </c>
      <c r="O176" s="129">
        <v>0</v>
      </c>
      <c r="P176" s="129">
        <v>0.28243467999999999</v>
      </c>
      <c r="Q176" s="129"/>
      <c r="R176" s="129"/>
      <c r="S176" s="129"/>
    </row>
    <row r="177" spans="1:19">
      <c r="A177" s="9">
        <v>45597</v>
      </c>
      <c r="B177" s="129">
        <v>15664.347032649999</v>
      </c>
      <c r="C177" s="129">
        <v>2.0999999999999999E-5</v>
      </c>
      <c r="D177" s="129">
        <v>0</v>
      </c>
      <c r="E177" s="129">
        <v>2.0999999999999999E-5</v>
      </c>
      <c r="F177" s="129">
        <v>0</v>
      </c>
      <c r="G177" s="129">
        <v>0</v>
      </c>
      <c r="H177" s="129">
        <v>0</v>
      </c>
      <c r="I177" s="129">
        <v>10524.54287261</v>
      </c>
      <c r="J177" s="129">
        <v>24.58628349</v>
      </c>
      <c r="K177" s="129">
        <v>10499.95658912</v>
      </c>
      <c r="L177" s="129">
        <v>5139.8041390400003</v>
      </c>
      <c r="M177" s="129">
        <v>5138.5963404300001</v>
      </c>
      <c r="N177" s="129">
        <v>1.20779861</v>
      </c>
      <c r="O177" s="129">
        <v>0</v>
      </c>
      <c r="P177" s="129">
        <v>0.27913536</v>
      </c>
      <c r="Q177" s="129"/>
      <c r="R177" s="129"/>
      <c r="S177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227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 collapsed="1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  <row r="170" spans="1:17">
      <c r="A170" s="9">
        <v>45383</v>
      </c>
      <c r="B170" s="35">
        <v>9204.2771225699998</v>
      </c>
      <c r="C170" s="35">
        <f t="shared" ref="C170" si="310">G170+K170</f>
        <v>3672.0334184200001</v>
      </c>
      <c r="D170" s="35">
        <f t="shared" ref="D170" si="311">H170+L170</f>
        <v>5512.9645764400002</v>
      </c>
      <c r="E170" s="35">
        <f t="shared" ref="E170" si="312">I170+M170</f>
        <v>19.279127710000001</v>
      </c>
      <c r="F170" s="35">
        <v>6872.4464092099997</v>
      </c>
      <c r="G170" s="35">
        <v>1653.5789951700001</v>
      </c>
      <c r="H170" s="35">
        <v>5199.5882863300003</v>
      </c>
      <c r="I170" s="35">
        <v>19.279127710000001</v>
      </c>
      <c r="J170" s="35">
        <v>2331.8307133600001</v>
      </c>
      <c r="K170" s="35">
        <v>2018.45442325</v>
      </c>
      <c r="L170" s="35">
        <v>313.37629011000001</v>
      </c>
      <c r="M170" s="35">
        <v>0</v>
      </c>
      <c r="N170" s="35"/>
      <c r="O170" s="35"/>
      <c r="P170" s="35"/>
      <c r="Q170" s="35"/>
    </row>
    <row r="171" spans="1:17">
      <c r="A171" s="9">
        <v>45413</v>
      </c>
      <c r="B171" s="35">
        <v>9230.6093366999994</v>
      </c>
      <c r="C171" s="35">
        <f t="shared" ref="C171" si="313">G171+K171</f>
        <v>3732.0471283699999</v>
      </c>
      <c r="D171" s="35">
        <f t="shared" ref="D171" si="314">H171+L171</f>
        <v>5476.5140056399996</v>
      </c>
      <c r="E171" s="35">
        <f t="shared" ref="E171" si="315">I171+M171</f>
        <v>22.04820269</v>
      </c>
      <c r="F171" s="35">
        <v>7408.0148754000002</v>
      </c>
      <c r="G171" s="35">
        <v>2255.1748870400002</v>
      </c>
      <c r="H171" s="35">
        <v>5130.7917856699996</v>
      </c>
      <c r="I171" s="35">
        <v>22.04820269</v>
      </c>
      <c r="J171" s="35">
        <v>1822.5944612999999</v>
      </c>
      <c r="K171" s="35">
        <v>1476.87224133</v>
      </c>
      <c r="L171" s="35">
        <v>345.72221997000003</v>
      </c>
      <c r="M171" s="35">
        <v>0</v>
      </c>
      <c r="N171" s="35"/>
      <c r="O171" s="35"/>
      <c r="P171" s="35"/>
      <c r="Q171" s="35"/>
    </row>
    <row r="172" spans="1:17">
      <c r="A172" s="9">
        <v>45444</v>
      </c>
      <c r="B172" s="35">
        <v>8382.3073361400002</v>
      </c>
      <c r="C172" s="35">
        <f t="shared" ref="C172" si="316">G172+K172</f>
        <v>2702.5469656999999</v>
      </c>
      <c r="D172" s="35">
        <f t="shared" ref="D172" si="317">H172+L172</f>
        <v>5650.2450280700004</v>
      </c>
      <c r="E172" s="35">
        <f t="shared" ref="E172" si="318">I172+M172</f>
        <v>29.515342369999999</v>
      </c>
      <c r="F172" s="35">
        <v>7716.8508703999996</v>
      </c>
      <c r="G172" s="35">
        <v>2404.8835964899999</v>
      </c>
      <c r="H172" s="35">
        <v>5282.4519315400003</v>
      </c>
      <c r="I172" s="35">
        <v>29.515342369999999</v>
      </c>
      <c r="J172" s="35">
        <v>665.45646574</v>
      </c>
      <c r="K172" s="35">
        <v>297.66336920999998</v>
      </c>
      <c r="L172" s="35">
        <v>367.79309653000001</v>
      </c>
      <c r="M172" s="35">
        <v>0</v>
      </c>
      <c r="N172" s="35"/>
      <c r="O172" s="35"/>
      <c r="P172" s="35"/>
      <c r="Q172" s="35"/>
    </row>
    <row r="173" spans="1:17">
      <c r="A173" s="9">
        <v>45474</v>
      </c>
      <c r="B173" s="35">
        <v>9676.88672443</v>
      </c>
      <c r="C173" s="35">
        <f t="shared" ref="C173" si="319">G173+K173</f>
        <v>4040.8280387200002</v>
      </c>
      <c r="D173" s="35">
        <f t="shared" ref="D173" si="320">H173+L173</f>
        <v>5583.5114889699998</v>
      </c>
      <c r="E173" s="35">
        <f t="shared" ref="E173" si="321">I173+M173</f>
        <v>52.547196739999997</v>
      </c>
      <c r="F173" s="35">
        <v>9024.2533419499996</v>
      </c>
      <c r="G173" s="35">
        <v>3698.1272128800001</v>
      </c>
      <c r="H173" s="35">
        <v>5273.5789323299996</v>
      </c>
      <c r="I173" s="35">
        <v>52.547196739999997</v>
      </c>
      <c r="J173" s="35">
        <v>652.63338248000002</v>
      </c>
      <c r="K173" s="35">
        <v>342.70082583999999</v>
      </c>
      <c r="L173" s="35">
        <v>309.93255663999997</v>
      </c>
      <c r="M173" s="35">
        <v>0</v>
      </c>
      <c r="N173" s="35"/>
      <c r="O173" s="35"/>
      <c r="P173" s="35"/>
      <c r="Q173" s="35"/>
    </row>
    <row r="174" spans="1:17">
      <c r="A174" s="9">
        <v>45505</v>
      </c>
      <c r="B174" s="35">
        <v>10022.63718498</v>
      </c>
      <c r="C174" s="35">
        <f t="shared" ref="C174" si="322">G174+K174</f>
        <v>4199.4605032600002</v>
      </c>
      <c r="D174" s="35">
        <f t="shared" ref="D174" si="323">H174+L174</f>
        <v>5760.6498495200003</v>
      </c>
      <c r="E174" s="35">
        <f t="shared" ref="E174" si="324">I174+M174</f>
        <v>62.526832200000001</v>
      </c>
      <c r="F174" s="35">
        <v>9421.5291055599992</v>
      </c>
      <c r="G174" s="35">
        <v>3935.4266136599999</v>
      </c>
      <c r="H174" s="35">
        <v>5423.5756597</v>
      </c>
      <c r="I174" s="35">
        <v>62.526832200000001</v>
      </c>
      <c r="J174" s="35">
        <v>601.10807941999997</v>
      </c>
      <c r="K174" s="35">
        <v>264.03388960000001</v>
      </c>
      <c r="L174" s="35">
        <v>337.07418982000002</v>
      </c>
      <c r="M174" s="35">
        <v>0</v>
      </c>
      <c r="N174" s="35"/>
      <c r="O174" s="35"/>
      <c r="P174" s="35"/>
      <c r="Q174" s="35"/>
    </row>
    <row r="175" spans="1:17">
      <c r="A175" s="9">
        <v>45536</v>
      </c>
      <c r="B175" s="35">
        <v>10257.5106462</v>
      </c>
      <c r="C175" s="35">
        <f t="shared" ref="C175" si="325">G175+K175</f>
        <v>4248.6751493100001</v>
      </c>
      <c r="D175" s="35">
        <f t="shared" ref="D175" si="326">H175+L175</f>
        <v>5933.7133032399997</v>
      </c>
      <c r="E175" s="35">
        <f t="shared" ref="E175" si="327">I175+M175</f>
        <v>75.12219365</v>
      </c>
      <c r="F175" s="35">
        <v>9657.8045746299995</v>
      </c>
      <c r="G175" s="35">
        <v>3996.2475895399998</v>
      </c>
      <c r="H175" s="35">
        <v>5586.4347914399996</v>
      </c>
      <c r="I175" s="35">
        <v>75.12219365</v>
      </c>
      <c r="J175" s="35">
        <v>599.70607156999995</v>
      </c>
      <c r="K175" s="35">
        <v>252.42755976999999</v>
      </c>
      <c r="L175" s="35">
        <v>347.27851179999999</v>
      </c>
      <c r="M175" s="35">
        <v>0</v>
      </c>
      <c r="N175" s="35"/>
      <c r="O175" s="35"/>
      <c r="P175" s="35"/>
      <c r="Q175" s="35"/>
    </row>
    <row r="176" spans="1:17">
      <c r="A176" s="9">
        <v>45566</v>
      </c>
      <c r="B176" s="35">
        <v>10093.619867650001</v>
      </c>
      <c r="C176" s="35">
        <f t="shared" ref="C176" si="328">G176+K176</f>
        <v>3953.95165258</v>
      </c>
      <c r="D176" s="35">
        <f t="shared" ref="D176" si="329">H176+L176</f>
        <v>6020.9165603700003</v>
      </c>
      <c r="E176" s="35">
        <f t="shared" ref="E176" si="330">I176+M176</f>
        <v>118.7516547</v>
      </c>
      <c r="F176" s="35">
        <v>9379.5289182399993</v>
      </c>
      <c r="G176" s="35">
        <v>3555.1806192899999</v>
      </c>
      <c r="H176" s="35">
        <v>5705.5966442500003</v>
      </c>
      <c r="I176" s="35">
        <v>118.7516547</v>
      </c>
      <c r="J176" s="35">
        <v>714.09094941000001</v>
      </c>
      <c r="K176" s="35">
        <v>398.77103328999999</v>
      </c>
      <c r="L176" s="35">
        <v>315.31991612000002</v>
      </c>
      <c r="M176" s="35">
        <v>0</v>
      </c>
      <c r="N176" s="35"/>
      <c r="O176" s="35"/>
      <c r="P176" s="35"/>
      <c r="Q176" s="35"/>
    </row>
    <row r="177" spans="1:17">
      <c r="A177" s="9">
        <v>45597</v>
      </c>
      <c r="B177" s="35">
        <v>10524.54287261</v>
      </c>
      <c r="C177" s="35">
        <f t="shared" ref="C177" si="331">G177+K177</f>
        <v>4212.5684987499999</v>
      </c>
      <c r="D177" s="35">
        <f t="shared" ref="D177" si="332">H177+L177</f>
        <v>6176.7075743700007</v>
      </c>
      <c r="E177" s="35">
        <f t="shared" ref="E177" si="333">I177+M177</f>
        <v>135.26679949000001</v>
      </c>
      <c r="F177" s="35">
        <v>7930.9710157</v>
      </c>
      <c r="G177" s="35">
        <v>1945.5204089399999</v>
      </c>
      <c r="H177" s="35">
        <v>5850.1838072700002</v>
      </c>
      <c r="I177" s="35">
        <v>135.26679949000001</v>
      </c>
      <c r="J177" s="35">
        <v>2593.57185691</v>
      </c>
      <c r="K177" s="35">
        <v>2267.04808981</v>
      </c>
      <c r="L177" s="35">
        <v>326.52376709999999</v>
      </c>
      <c r="M177" s="35">
        <v>0</v>
      </c>
      <c r="N177" s="35"/>
      <c r="O177" s="35"/>
      <c r="P177" s="35"/>
      <c r="Q177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227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 collapsed="1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  <row r="170" spans="1:17">
      <c r="A170" s="9">
        <v>45383</v>
      </c>
      <c r="B170" s="35">
        <v>4426.7458779999997</v>
      </c>
      <c r="C170" s="35">
        <f t="shared" ref="C170" si="310">G170+K170</f>
        <v>2452.6531093499998</v>
      </c>
      <c r="D170" s="35">
        <f t="shared" ref="D170" si="311">H170+L170</f>
        <v>1182.7326232799999</v>
      </c>
      <c r="E170" s="35">
        <f t="shared" ref="E170" si="312">I170+M170</f>
        <v>791.36014537000005</v>
      </c>
      <c r="F170" s="35">
        <v>4372.8685841200004</v>
      </c>
      <c r="G170" s="35">
        <v>2452.6354657799998</v>
      </c>
      <c r="H170" s="35">
        <v>1181.60956988</v>
      </c>
      <c r="I170" s="35">
        <v>738.62354846000005</v>
      </c>
      <c r="J170" s="35">
        <v>53.877293880000003</v>
      </c>
      <c r="K170" s="35">
        <v>1.7643570000000001E-2</v>
      </c>
      <c r="L170" s="35">
        <v>1.1230534000000001</v>
      </c>
      <c r="M170" s="35">
        <v>52.736596910000003</v>
      </c>
      <c r="N170" s="35"/>
      <c r="O170" s="35"/>
      <c r="P170" s="35"/>
      <c r="Q170" s="35"/>
    </row>
    <row r="171" spans="1:17">
      <c r="A171" s="9">
        <v>45413</v>
      </c>
      <c r="B171" s="35">
        <v>4502.9079306200001</v>
      </c>
      <c r="C171" s="35">
        <f t="shared" ref="C171" si="313">G171+K171</f>
        <v>2498.19944227</v>
      </c>
      <c r="D171" s="35">
        <f t="shared" ref="D171" si="314">H171+L171</f>
        <v>1198.0996875200001</v>
      </c>
      <c r="E171" s="35">
        <f t="shared" ref="E171" si="315">I171+M171</f>
        <v>806.60880083000006</v>
      </c>
      <c r="F171" s="35">
        <v>4452.4090279299999</v>
      </c>
      <c r="G171" s="35">
        <v>2498.1007000499999</v>
      </c>
      <c r="H171" s="35">
        <v>1196.9530993000001</v>
      </c>
      <c r="I171" s="35">
        <v>757.35522858000002</v>
      </c>
      <c r="J171" s="35">
        <v>50.498902690000001</v>
      </c>
      <c r="K171" s="35">
        <v>9.8742220000000006E-2</v>
      </c>
      <c r="L171" s="35">
        <v>1.1465882199999999</v>
      </c>
      <c r="M171" s="35">
        <v>49.253572249999998</v>
      </c>
      <c r="N171" s="35"/>
      <c r="O171" s="35"/>
      <c r="P171" s="35"/>
      <c r="Q171" s="35"/>
    </row>
    <row r="172" spans="1:17">
      <c r="A172" s="9">
        <v>45444</v>
      </c>
      <c r="B172" s="35">
        <v>4601.8102620999998</v>
      </c>
      <c r="C172" s="35">
        <f t="shared" ref="C172" si="316">G172+K172</f>
        <v>2549.0386020599999</v>
      </c>
      <c r="D172" s="35">
        <f t="shared" ref="D172" si="317">H172+L172</f>
        <v>1234.6205959199999</v>
      </c>
      <c r="E172" s="35">
        <f t="shared" ref="E172" si="318">I172+M172</f>
        <v>818.15106412</v>
      </c>
      <c r="F172" s="35">
        <v>4552.3454377400003</v>
      </c>
      <c r="G172" s="35">
        <v>2548.97848372</v>
      </c>
      <c r="H172" s="35">
        <v>1233.47295614</v>
      </c>
      <c r="I172" s="35">
        <v>769.89399788000003</v>
      </c>
      <c r="J172" s="35">
        <v>49.464824360000001</v>
      </c>
      <c r="K172" s="35">
        <v>6.0118339999999999E-2</v>
      </c>
      <c r="L172" s="35">
        <v>1.14763978</v>
      </c>
      <c r="M172" s="35">
        <v>48.25706624</v>
      </c>
      <c r="N172" s="35"/>
      <c r="O172" s="35"/>
      <c r="P172" s="35"/>
      <c r="Q172" s="35"/>
    </row>
    <row r="173" spans="1:17">
      <c r="A173" s="9">
        <v>45474</v>
      </c>
      <c r="B173" s="35">
        <v>4755.5060571100003</v>
      </c>
      <c r="C173" s="35">
        <f t="shared" ref="C173" si="319">G173+K173</f>
        <v>2661.0082138399998</v>
      </c>
      <c r="D173" s="35">
        <f t="shared" ref="D173" si="320">H173+L173</f>
        <v>1254.89344658</v>
      </c>
      <c r="E173" s="35">
        <f t="shared" ref="E173" si="321">I173+M173</f>
        <v>839.60439669000004</v>
      </c>
      <c r="F173" s="35">
        <v>4706.3210962100002</v>
      </c>
      <c r="G173" s="35">
        <v>2660.9304545599998</v>
      </c>
      <c r="H173" s="35">
        <v>1253.7318864900001</v>
      </c>
      <c r="I173" s="35">
        <v>791.65875516000006</v>
      </c>
      <c r="J173" s="35">
        <v>49.1849609</v>
      </c>
      <c r="K173" s="35">
        <v>7.775928E-2</v>
      </c>
      <c r="L173" s="35">
        <v>1.16156009</v>
      </c>
      <c r="M173" s="35">
        <v>47.945641530000003</v>
      </c>
      <c r="N173" s="35"/>
      <c r="O173" s="35"/>
      <c r="P173" s="35"/>
      <c r="Q173" s="35"/>
    </row>
    <row r="174" spans="1:17">
      <c r="A174" s="9">
        <v>45505</v>
      </c>
      <c r="B174" s="35">
        <v>4909.1260844199996</v>
      </c>
      <c r="C174" s="35">
        <f t="shared" ref="C174" si="322">G174+K174</f>
        <v>2723.0314202200002</v>
      </c>
      <c r="D174" s="35">
        <f t="shared" ref="D174" si="323">H174+L174</f>
        <v>1326.10395728</v>
      </c>
      <c r="E174" s="35">
        <f t="shared" ref="E174" si="324">I174+M174</f>
        <v>859.99070691999998</v>
      </c>
      <c r="F174" s="35">
        <v>4859.9566227300002</v>
      </c>
      <c r="G174" s="35">
        <v>2722.97113829</v>
      </c>
      <c r="H174" s="35">
        <v>1324.9378391400001</v>
      </c>
      <c r="I174" s="35">
        <v>812.0476453</v>
      </c>
      <c r="J174" s="35">
        <v>49.169461689999999</v>
      </c>
      <c r="K174" s="35">
        <v>6.0281929999999997E-2</v>
      </c>
      <c r="L174" s="35">
        <v>1.16611814</v>
      </c>
      <c r="M174" s="35">
        <v>47.943061620000002</v>
      </c>
      <c r="N174" s="35"/>
      <c r="O174" s="35"/>
      <c r="P174" s="35"/>
      <c r="Q174" s="35"/>
    </row>
    <row r="175" spans="1:17">
      <c r="A175" s="9">
        <v>45536</v>
      </c>
      <c r="B175" s="35">
        <v>4959.6173088699998</v>
      </c>
      <c r="C175" s="35">
        <f t="shared" ref="C175" si="325">G175+K175</f>
        <v>2742.4746423699999</v>
      </c>
      <c r="D175" s="35">
        <f t="shared" ref="D175" si="326">H175+L175</f>
        <v>1340.9005658900001</v>
      </c>
      <c r="E175" s="35">
        <f t="shared" ref="E175" si="327">I175+M175</f>
        <v>876.24210061000008</v>
      </c>
      <c r="F175" s="35">
        <v>4910.7170702499998</v>
      </c>
      <c r="G175" s="35">
        <v>2742.4492444399998</v>
      </c>
      <c r="H175" s="35">
        <v>1339.7351187199999</v>
      </c>
      <c r="I175" s="35">
        <v>828.53270709000003</v>
      </c>
      <c r="J175" s="35">
        <v>48.900238620000003</v>
      </c>
      <c r="K175" s="35">
        <v>2.5397929999999999E-2</v>
      </c>
      <c r="L175" s="35">
        <v>1.16544717</v>
      </c>
      <c r="M175" s="35">
        <v>47.709393519999999</v>
      </c>
      <c r="N175" s="35"/>
      <c r="O175" s="35"/>
      <c r="P175" s="35"/>
      <c r="Q175" s="35"/>
    </row>
    <row r="176" spans="1:17">
      <c r="A176" s="9">
        <v>45566</v>
      </c>
      <c r="B176" s="35">
        <v>5022.1392787799996</v>
      </c>
      <c r="C176" s="35">
        <f t="shared" ref="C176" si="328">G176+K176</f>
        <v>2781.5524739099997</v>
      </c>
      <c r="D176" s="35">
        <f t="shared" ref="D176" si="329">H176+L176</f>
        <v>1360.0336334499998</v>
      </c>
      <c r="E176" s="35">
        <f t="shared" ref="E176" si="330">I176+M176</f>
        <v>880.55317142000001</v>
      </c>
      <c r="F176" s="35">
        <v>4997.6392399099996</v>
      </c>
      <c r="G176" s="35">
        <v>2781.5114665699998</v>
      </c>
      <c r="H176" s="35">
        <v>1360.0329779199999</v>
      </c>
      <c r="I176" s="35">
        <v>856.09479541999997</v>
      </c>
      <c r="J176" s="35">
        <v>24.500038870000001</v>
      </c>
      <c r="K176" s="35">
        <v>4.1007340000000003E-2</v>
      </c>
      <c r="L176" s="35">
        <v>6.5552999999999998E-4</v>
      </c>
      <c r="M176" s="35">
        <v>24.458376000000001</v>
      </c>
      <c r="N176" s="35"/>
      <c r="O176" s="35"/>
      <c r="P176" s="35"/>
      <c r="Q176" s="35"/>
    </row>
    <row r="177" spans="1:17">
      <c r="A177" s="9">
        <v>45597</v>
      </c>
      <c r="B177" s="35">
        <v>5138.5963404300001</v>
      </c>
      <c r="C177" s="35">
        <f t="shared" ref="C177" si="331">G177+K177</f>
        <v>2824.1448739100001</v>
      </c>
      <c r="D177" s="35">
        <f t="shared" ref="D177" si="332">H177+L177</f>
        <v>1420.6549309</v>
      </c>
      <c r="E177" s="35">
        <f t="shared" ref="E177" si="333">I177+M177</f>
        <v>893.79653561999999</v>
      </c>
      <c r="F177" s="35">
        <v>5114.1014191699996</v>
      </c>
      <c r="G177" s="35">
        <v>2824.1187786</v>
      </c>
      <c r="H177" s="35">
        <v>1420.6542727999999</v>
      </c>
      <c r="I177" s="35">
        <v>869.32836777</v>
      </c>
      <c r="J177" s="35">
        <v>24.494921260000002</v>
      </c>
      <c r="K177" s="35">
        <v>2.609531E-2</v>
      </c>
      <c r="L177" s="35">
        <v>6.581E-4</v>
      </c>
      <c r="M177" s="35">
        <v>24.46816785</v>
      </c>
      <c r="N177" s="35"/>
      <c r="O177" s="35"/>
      <c r="P177" s="35"/>
      <c r="Q177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227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257</v>
      </c>
      <c r="D7" s="205" t="s">
        <v>258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9204.2771225699998</v>
      </c>
      <c r="C170" s="130">
        <v>3093.7498395100001</v>
      </c>
      <c r="D170" s="130">
        <v>4.0257881400000004</v>
      </c>
      <c r="E170" s="130">
        <v>864.16889130000004</v>
      </c>
      <c r="F170" s="130">
        <v>1821.2314364399999</v>
      </c>
      <c r="G170" s="130">
        <v>24.050628750000001</v>
      </c>
      <c r="H170" s="130">
        <v>79.761036820000001</v>
      </c>
      <c r="I170" s="130">
        <v>3134.3037343000001</v>
      </c>
      <c r="J170" s="130">
        <v>117.66609395</v>
      </c>
      <c r="K170" s="130">
        <v>8.7484693700000005</v>
      </c>
      <c r="L170" s="130">
        <v>1.82495181</v>
      </c>
      <c r="M170" s="130">
        <v>0</v>
      </c>
      <c r="N170" s="130">
        <v>25.234544669999998</v>
      </c>
      <c r="O170" s="130">
        <v>5.9561279300000001</v>
      </c>
      <c r="P170" s="130">
        <v>18.19590788</v>
      </c>
      <c r="Q170" s="130">
        <v>2.5801999999999999E-2</v>
      </c>
      <c r="R170" s="130">
        <v>4.2863254499999996</v>
      </c>
      <c r="S170" s="130">
        <v>0</v>
      </c>
      <c r="T170" s="130">
        <v>1.0475442500000001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9230.6093366999994</v>
      </c>
      <c r="C171" s="130">
        <v>3126.14235138</v>
      </c>
      <c r="D171" s="130">
        <v>3.9526059899999999</v>
      </c>
      <c r="E171" s="130">
        <v>887.38932235000004</v>
      </c>
      <c r="F171" s="130">
        <v>1821.49040109</v>
      </c>
      <c r="G171" s="130">
        <v>24.307846260000002</v>
      </c>
      <c r="H171" s="130">
        <v>81.70816524</v>
      </c>
      <c r="I171" s="130">
        <v>3105.93873325</v>
      </c>
      <c r="J171" s="130">
        <v>114.38006271</v>
      </c>
      <c r="K171" s="130">
        <v>7.7543331100000001</v>
      </c>
      <c r="L171" s="130">
        <v>1.784764</v>
      </c>
      <c r="M171" s="130">
        <v>0</v>
      </c>
      <c r="N171" s="130">
        <v>26.50784144</v>
      </c>
      <c r="O171" s="130">
        <v>5.8857411700000002</v>
      </c>
      <c r="P171" s="130">
        <v>17.800650529999999</v>
      </c>
      <c r="Q171" s="130">
        <v>2.1813019999999999E-2</v>
      </c>
      <c r="R171" s="130">
        <v>4.4964776899999999</v>
      </c>
      <c r="S171" s="130">
        <v>0</v>
      </c>
      <c r="T171" s="130">
        <v>1.0482274700000001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8382.3073361400002</v>
      </c>
      <c r="C172" s="130">
        <v>3300.7895806800002</v>
      </c>
      <c r="D172" s="130">
        <v>4.0023427399999996</v>
      </c>
      <c r="E172" s="130">
        <v>899.18903082999998</v>
      </c>
      <c r="F172" s="130">
        <v>1826.82498386</v>
      </c>
      <c r="G172" s="130">
        <v>21.586002130000001</v>
      </c>
      <c r="H172" s="130">
        <v>82.529256500000002</v>
      </c>
      <c r="I172" s="130">
        <v>2040.8699053800001</v>
      </c>
      <c r="J172" s="130">
        <v>144.19469214</v>
      </c>
      <c r="K172" s="130">
        <v>7.1183376999999997</v>
      </c>
      <c r="L172" s="130">
        <v>1.7431912000000001</v>
      </c>
      <c r="M172" s="130">
        <v>0</v>
      </c>
      <c r="N172" s="130">
        <v>25.93877904</v>
      </c>
      <c r="O172" s="130">
        <v>5.7439228399999998</v>
      </c>
      <c r="P172" s="130">
        <v>16.562449189999999</v>
      </c>
      <c r="Q172" s="130">
        <v>1.7685679999999999E-2</v>
      </c>
      <c r="R172" s="130">
        <v>4.15003952</v>
      </c>
      <c r="S172" s="130">
        <v>0</v>
      </c>
      <c r="T172" s="130">
        <v>1.04713671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9676.88672443</v>
      </c>
      <c r="C173" s="130">
        <v>3306.7929264700001</v>
      </c>
      <c r="D173" s="130">
        <v>4.0536624000000003</v>
      </c>
      <c r="E173" s="130">
        <v>963.03832790000001</v>
      </c>
      <c r="F173" s="130">
        <v>1852.09916604</v>
      </c>
      <c r="G173" s="130">
        <v>23.297627800000001</v>
      </c>
      <c r="H173" s="130">
        <v>81.736927460000004</v>
      </c>
      <c r="I173" s="130">
        <v>3247.0239372199999</v>
      </c>
      <c r="J173" s="130">
        <v>138.20483862</v>
      </c>
      <c r="K173" s="130">
        <v>6.1669937700000004</v>
      </c>
      <c r="L173" s="130">
        <v>1.6799999999999998E-5</v>
      </c>
      <c r="M173" s="130">
        <v>0</v>
      </c>
      <c r="N173" s="130">
        <v>26.666883510000002</v>
      </c>
      <c r="O173" s="130">
        <v>7.0811654099999997</v>
      </c>
      <c r="P173" s="130">
        <v>15.782183829999999</v>
      </c>
      <c r="Q173" s="130">
        <v>1.344995E-2</v>
      </c>
      <c r="R173" s="130">
        <v>3.8856832099999998</v>
      </c>
      <c r="S173" s="130">
        <v>0</v>
      </c>
      <c r="T173" s="130">
        <v>1.04293404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10022.63718498</v>
      </c>
      <c r="C174" s="130">
        <v>3417.8569145199999</v>
      </c>
      <c r="D174" s="130">
        <v>3.9833546399999999</v>
      </c>
      <c r="E174" s="130">
        <v>1038.6990178999999</v>
      </c>
      <c r="F174" s="130">
        <v>1848.9947821799999</v>
      </c>
      <c r="G174" s="130">
        <v>21.606757980000001</v>
      </c>
      <c r="H174" s="130">
        <v>79.645175570000006</v>
      </c>
      <c r="I174" s="130">
        <v>3443.3712715400002</v>
      </c>
      <c r="J174" s="130">
        <v>113.69130140999999</v>
      </c>
      <c r="K174" s="130">
        <v>5.3923124600000003</v>
      </c>
      <c r="L174" s="130">
        <v>5.0000000000000004E-6</v>
      </c>
      <c r="M174" s="130">
        <v>0</v>
      </c>
      <c r="N174" s="130">
        <v>22.42536501</v>
      </c>
      <c r="O174" s="130">
        <v>7.0863883000000003</v>
      </c>
      <c r="P174" s="130">
        <v>15.36960328</v>
      </c>
      <c r="Q174" s="130">
        <v>9.0854600000000001E-3</v>
      </c>
      <c r="R174" s="130">
        <v>3.4960211399999999</v>
      </c>
      <c r="S174" s="130">
        <v>0</v>
      </c>
      <c r="T174" s="130">
        <v>1.0098285899999999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10257.5106462</v>
      </c>
      <c r="C175" s="130">
        <v>3576.63562293</v>
      </c>
      <c r="D175" s="130">
        <v>3.9705670400000002</v>
      </c>
      <c r="E175" s="130">
        <v>1150.4207718600001</v>
      </c>
      <c r="F175" s="130">
        <v>1839.6834340299999</v>
      </c>
      <c r="G175" s="130">
        <v>21.333521139999998</v>
      </c>
      <c r="H175" s="130">
        <v>83.946242889999994</v>
      </c>
      <c r="I175" s="130">
        <v>3428.4492661899999</v>
      </c>
      <c r="J175" s="130">
        <v>105.88879875000001</v>
      </c>
      <c r="K175" s="130">
        <v>4.4130728299999999</v>
      </c>
      <c r="L175" s="130">
        <v>5.0000000000000004E-6</v>
      </c>
      <c r="M175" s="130">
        <v>0</v>
      </c>
      <c r="N175" s="130">
        <v>16.801407959999999</v>
      </c>
      <c r="O175" s="130">
        <v>6.9476100499999998</v>
      </c>
      <c r="P175" s="130">
        <v>14.82970186</v>
      </c>
      <c r="Q175" s="130">
        <v>0</v>
      </c>
      <c r="R175" s="130">
        <v>3.1991048900000001</v>
      </c>
      <c r="S175" s="130">
        <v>0</v>
      </c>
      <c r="T175" s="130">
        <v>0.99151878000000004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10093.619867650001</v>
      </c>
      <c r="C176" s="130">
        <v>3668.5142173899999</v>
      </c>
      <c r="D176" s="130">
        <v>3.9038968500000002</v>
      </c>
      <c r="E176" s="130">
        <v>1202.71487667</v>
      </c>
      <c r="F176" s="130">
        <v>1833.9666276400001</v>
      </c>
      <c r="G176" s="130">
        <v>21.81669849</v>
      </c>
      <c r="H176" s="130">
        <v>79.801414960000002</v>
      </c>
      <c r="I176" s="130">
        <v>3123.65658592</v>
      </c>
      <c r="J176" s="130">
        <v>102.52206201</v>
      </c>
      <c r="K176" s="130">
        <v>4.25593954</v>
      </c>
      <c r="L176" s="130">
        <v>10.00468556</v>
      </c>
      <c r="M176" s="130">
        <v>0</v>
      </c>
      <c r="N176" s="130">
        <v>17.581209139999999</v>
      </c>
      <c r="O176" s="130">
        <v>6.8161652899999998</v>
      </c>
      <c r="P176" s="130">
        <v>14.328922909999999</v>
      </c>
      <c r="Q176" s="130">
        <v>0</v>
      </c>
      <c r="R176" s="130">
        <v>2.7310343000000001</v>
      </c>
      <c r="S176" s="130">
        <v>0</v>
      </c>
      <c r="T176" s="130">
        <v>1.0055309800000001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10524.54287261</v>
      </c>
      <c r="C177" s="130">
        <v>3705.9182680200001</v>
      </c>
      <c r="D177" s="130">
        <v>3.9536992</v>
      </c>
      <c r="E177" s="130">
        <v>1256.49071613</v>
      </c>
      <c r="F177" s="130">
        <v>1845.49723907</v>
      </c>
      <c r="G177" s="130">
        <v>20.38985023</v>
      </c>
      <c r="H177" s="130">
        <v>79.760997590000002</v>
      </c>
      <c r="I177" s="130">
        <v>3434.0461206199998</v>
      </c>
      <c r="J177" s="130">
        <v>114.28711696000001</v>
      </c>
      <c r="K177" s="130">
        <v>4.2609976400000003</v>
      </c>
      <c r="L177" s="130">
        <v>10.141491589999999</v>
      </c>
      <c r="M177" s="130">
        <v>0</v>
      </c>
      <c r="N177" s="130">
        <v>17.57299853</v>
      </c>
      <c r="O177" s="130">
        <v>6.7837246999999996</v>
      </c>
      <c r="P177" s="130">
        <v>21.734245130000001</v>
      </c>
      <c r="Q177" s="130">
        <v>0</v>
      </c>
      <c r="R177" s="130">
        <v>2.7162589399999999</v>
      </c>
      <c r="S177" s="130">
        <v>0</v>
      </c>
      <c r="T177" s="130">
        <v>0.98914826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227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9204.2771225699998</v>
      </c>
      <c r="C170" s="130">
        <v>7.2922683499999996</v>
      </c>
      <c r="D170" s="130">
        <v>7.2922683499999996</v>
      </c>
      <c r="E170" s="130">
        <v>0</v>
      </c>
      <c r="F170" s="130">
        <v>7.2922683499999996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9196.9848542199998</v>
      </c>
      <c r="M170" s="130">
        <v>2543.42509036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9230.6093366999994</v>
      </c>
      <c r="C171" s="130">
        <v>6.9799540799999997</v>
      </c>
      <c r="D171" s="130">
        <v>6.9799540799999997</v>
      </c>
      <c r="E171" s="130">
        <v>0</v>
      </c>
      <c r="F171" s="130">
        <v>6.9799540799999997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9223.6293826199999</v>
      </c>
      <c r="M171" s="130">
        <v>4152.5900030900002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8382.3073361400002</v>
      </c>
      <c r="C172" s="130">
        <v>6.7508804700000002</v>
      </c>
      <c r="D172" s="130">
        <v>6.7508804700000002</v>
      </c>
      <c r="E172" s="130">
        <v>0</v>
      </c>
      <c r="F172" s="130">
        <v>6.7508804700000002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8375.5564556699992</v>
      </c>
      <c r="M172" s="130">
        <v>3019.5151652300001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9676.88672443</v>
      </c>
      <c r="C173" s="130">
        <v>6.4133624300000003</v>
      </c>
      <c r="D173" s="130">
        <v>6.4133624300000003</v>
      </c>
      <c r="E173" s="130">
        <v>0</v>
      </c>
      <c r="F173" s="130">
        <v>6.4133624300000003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9670.4733620000006</v>
      </c>
      <c r="M173" s="130">
        <v>4241.5341540600002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10022.63718498</v>
      </c>
      <c r="C174" s="130">
        <v>6.2909619799999996</v>
      </c>
      <c r="D174" s="130">
        <v>6.2909619799999996</v>
      </c>
      <c r="E174" s="130">
        <v>0</v>
      </c>
      <c r="F174" s="130">
        <v>6.2909619799999996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10016.346223</v>
      </c>
      <c r="M174" s="130">
        <v>4415.8041282200002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10257.5106462</v>
      </c>
      <c r="C175" s="130">
        <v>7.94740819</v>
      </c>
      <c r="D175" s="130">
        <v>7.94740819</v>
      </c>
      <c r="E175" s="130">
        <v>0</v>
      </c>
      <c r="F175" s="130">
        <v>7.94740819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10249.56323801</v>
      </c>
      <c r="M175" s="130">
        <v>4355.5441859700004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10093.619867650001</v>
      </c>
      <c r="C176" s="130">
        <v>7.4539988099999999</v>
      </c>
      <c r="D176" s="130">
        <v>7.4539988099999999</v>
      </c>
      <c r="E176" s="130">
        <v>0</v>
      </c>
      <c r="F176" s="130">
        <v>7.4539988099999999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10086.16586884</v>
      </c>
      <c r="M176" s="130">
        <v>4052.9335737699998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10524.54287261</v>
      </c>
      <c r="C177" s="130">
        <v>15.254649580000001</v>
      </c>
      <c r="D177" s="130">
        <v>15.254649580000001</v>
      </c>
      <c r="E177" s="130">
        <v>0</v>
      </c>
      <c r="F177" s="130">
        <v>15.254649580000001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10509.28822303</v>
      </c>
      <c r="M177" s="130">
        <v>4377.84467812</v>
      </c>
      <c r="N177" s="130"/>
      <c r="O177" s="130"/>
      <c r="P177" s="130"/>
      <c r="Q177" s="130"/>
      <c r="R177" s="130"/>
      <c r="S177" s="130"/>
      <c r="T177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227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4426.7458779999997</v>
      </c>
      <c r="C170" s="130">
        <v>3522.4618923799999</v>
      </c>
      <c r="D170" s="130">
        <v>3496.2381807900001</v>
      </c>
      <c r="E170" s="130">
        <v>2417.0980424300001</v>
      </c>
      <c r="F170" s="130">
        <v>783.86001477000002</v>
      </c>
      <c r="G170" s="130">
        <v>295.28012359000002</v>
      </c>
      <c r="H170" s="130">
        <v>26.223711590000001</v>
      </c>
      <c r="I170" s="130">
        <v>1.7643570000000001E-2</v>
      </c>
      <c r="J170" s="130">
        <v>6.3422000000000001E-4</v>
      </c>
      <c r="K170" s="130">
        <v>26.205433800000002</v>
      </c>
      <c r="L170" s="130">
        <v>472.69794402000002</v>
      </c>
      <c r="M170" s="130">
        <v>445.04436172999999</v>
      </c>
      <c r="N170" s="130">
        <v>0</v>
      </c>
      <c r="O170" s="130">
        <v>3.9641433500000001</v>
      </c>
      <c r="P170" s="130">
        <v>441.08021838000002</v>
      </c>
      <c r="Q170" s="130">
        <v>27.653582289999999</v>
      </c>
      <c r="R170" s="130">
        <v>0</v>
      </c>
      <c r="S170" s="130">
        <v>1.1224191800000001</v>
      </c>
      <c r="T170" s="130">
        <v>26.531163110000001</v>
      </c>
      <c r="U170" s="130">
        <v>431.58604159999999</v>
      </c>
      <c r="V170" s="130">
        <v>552.11501828999997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4502.9079306200001</v>
      </c>
      <c r="C171" s="130">
        <v>3580.3047996800001</v>
      </c>
      <c r="D171" s="130">
        <v>3553.4488455199998</v>
      </c>
      <c r="E171" s="130">
        <v>2457.73429631</v>
      </c>
      <c r="F171" s="130">
        <v>799.77091356999995</v>
      </c>
      <c r="G171" s="130">
        <v>295.94363564000002</v>
      </c>
      <c r="H171" s="130">
        <v>26.85595416</v>
      </c>
      <c r="I171" s="130">
        <v>9.8742220000000006E-2</v>
      </c>
      <c r="J171" s="130">
        <v>6.4760999999999996E-4</v>
      </c>
      <c r="K171" s="130">
        <v>26.75656433</v>
      </c>
      <c r="L171" s="130">
        <v>488.32586246</v>
      </c>
      <c r="M171" s="130">
        <v>464.68291392999998</v>
      </c>
      <c r="N171" s="130">
        <v>0</v>
      </c>
      <c r="O171" s="130">
        <v>4.1952982900000002</v>
      </c>
      <c r="P171" s="130">
        <v>460.48761564</v>
      </c>
      <c r="Q171" s="130">
        <v>23.642948530000002</v>
      </c>
      <c r="R171" s="130">
        <v>0</v>
      </c>
      <c r="S171" s="130">
        <v>1.14594061</v>
      </c>
      <c r="T171" s="130">
        <v>22.497007920000001</v>
      </c>
      <c r="U171" s="130">
        <v>434.27726847999998</v>
      </c>
      <c r="V171" s="130">
        <v>579.46133233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4601.8102620999998</v>
      </c>
      <c r="C172" s="130">
        <v>3650.5993981400002</v>
      </c>
      <c r="D172" s="130">
        <v>3623.7761421599998</v>
      </c>
      <c r="E172" s="130">
        <v>2508.6529412999998</v>
      </c>
      <c r="F172" s="130">
        <v>819.70272083999998</v>
      </c>
      <c r="G172" s="130">
        <v>295.42048002000001</v>
      </c>
      <c r="H172" s="130">
        <v>26.823255979999999</v>
      </c>
      <c r="I172" s="130">
        <v>6.0118339999999999E-2</v>
      </c>
      <c r="J172" s="130">
        <v>6.4378000000000005E-4</v>
      </c>
      <c r="K172" s="130">
        <v>26.762493859999999</v>
      </c>
      <c r="L172" s="130">
        <v>500.12108209000002</v>
      </c>
      <c r="M172" s="130">
        <v>477.47951370999999</v>
      </c>
      <c r="N172" s="130">
        <v>0</v>
      </c>
      <c r="O172" s="130">
        <v>3.8346392599999999</v>
      </c>
      <c r="P172" s="130">
        <v>473.64487444999997</v>
      </c>
      <c r="Q172" s="130">
        <v>22.641568379999999</v>
      </c>
      <c r="R172" s="130">
        <v>0</v>
      </c>
      <c r="S172" s="130">
        <v>1.1469959999999999</v>
      </c>
      <c r="T172" s="130">
        <v>21.494572380000001</v>
      </c>
      <c r="U172" s="130">
        <v>451.08978187000002</v>
      </c>
      <c r="V172" s="130">
        <v>594.63678526000001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4755.5060571100003</v>
      </c>
      <c r="C173" s="130">
        <v>3777.9577824399998</v>
      </c>
      <c r="D173" s="130">
        <v>3750.7961653699999</v>
      </c>
      <c r="E173" s="130">
        <v>2616.5371219200001</v>
      </c>
      <c r="F173" s="130">
        <v>838.28220898999996</v>
      </c>
      <c r="G173" s="130">
        <v>295.97683446000002</v>
      </c>
      <c r="H173" s="130">
        <v>27.161617069999998</v>
      </c>
      <c r="I173" s="130">
        <v>7.775928E-2</v>
      </c>
      <c r="J173" s="130">
        <v>6.5156000000000003E-4</v>
      </c>
      <c r="K173" s="130">
        <v>27.083206229999998</v>
      </c>
      <c r="L173" s="130">
        <v>520.11383953999996</v>
      </c>
      <c r="M173" s="130">
        <v>498.09049571000003</v>
      </c>
      <c r="N173" s="130">
        <v>0</v>
      </c>
      <c r="O173" s="130">
        <v>3.2291924600000002</v>
      </c>
      <c r="P173" s="130">
        <v>494.86130324999999</v>
      </c>
      <c r="Q173" s="130">
        <v>22.023343830000002</v>
      </c>
      <c r="R173" s="130">
        <v>0</v>
      </c>
      <c r="S173" s="130">
        <v>1.1609085299999999</v>
      </c>
      <c r="T173" s="130">
        <v>20.862435300000001</v>
      </c>
      <c r="U173" s="130">
        <v>457.43443513</v>
      </c>
      <c r="V173" s="130">
        <v>609.84107186999995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4909.1260844199996</v>
      </c>
      <c r="C174" s="130">
        <v>3907.90892979</v>
      </c>
      <c r="D174" s="130">
        <v>3880.63116429</v>
      </c>
      <c r="E174" s="130">
        <v>2680.13977621</v>
      </c>
      <c r="F174" s="130">
        <v>899.53745887000002</v>
      </c>
      <c r="G174" s="130">
        <v>300.95392921000001</v>
      </c>
      <c r="H174" s="130">
        <v>27.277765500000001</v>
      </c>
      <c r="I174" s="130">
        <v>6.0281929999999997E-2</v>
      </c>
      <c r="J174" s="130">
        <v>6.5415000000000004E-4</v>
      </c>
      <c r="K174" s="130">
        <v>27.21682942</v>
      </c>
      <c r="L174" s="130">
        <v>535.06582332999994</v>
      </c>
      <c r="M174" s="130">
        <v>513.17412714</v>
      </c>
      <c r="N174" s="130">
        <v>0</v>
      </c>
      <c r="O174" s="130">
        <v>2.8545699400000002</v>
      </c>
      <c r="P174" s="130">
        <v>510.31955720000002</v>
      </c>
      <c r="Q174" s="130">
        <v>21.891696190000001</v>
      </c>
      <c r="R174" s="130">
        <v>0</v>
      </c>
      <c r="S174" s="130">
        <v>1.1654639899999999</v>
      </c>
      <c r="T174" s="130">
        <v>20.726232199999998</v>
      </c>
      <c r="U174" s="130">
        <v>466.15133129999998</v>
      </c>
      <c r="V174" s="130">
        <v>619.59072967999998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4959.6173088699998</v>
      </c>
      <c r="C175" s="130">
        <v>3939.0768619700002</v>
      </c>
      <c r="D175" s="130">
        <v>3911.8596685699999</v>
      </c>
      <c r="E175" s="130">
        <v>2697.8781148399999</v>
      </c>
      <c r="F175" s="130">
        <v>910.95162266</v>
      </c>
      <c r="G175" s="130">
        <v>303.02993106999998</v>
      </c>
      <c r="H175" s="130">
        <v>27.217193399999999</v>
      </c>
      <c r="I175" s="130">
        <v>2.5397929999999999E-2</v>
      </c>
      <c r="J175" s="130">
        <v>6.5375999999999997E-4</v>
      </c>
      <c r="K175" s="130">
        <v>27.19114171</v>
      </c>
      <c r="L175" s="130">
        <v>548.68386712999995</v>
      </c>
      <c r="M175" s="130">
        <v>527.00082191000001</v>
      </c>
      <c r="N175" s="130">
        <v>0</v>
      </c>
      <c r="O175" s="130">
        <v>2.2560286700000001</v>
      </c>
      <c r="P175" s="130">
        <v>524.74479324000004</v>
      </c>
      <c r="Q175" s="130">
        <v>21.68304522</v>
      </c>
      <c r="R175" s="130">
        <v>0</v>
      </c>
      <c r="S175" s="130">
        <v>1.1647934099999999</v>
      </c>
      <c r="T175" s="130">
        <v>20.518251809999999</v>
      </c>
      <c r="U175" s="130">
        <v>471.85657977</v>
      </c>
      <c r="V175" s="130">
        <v>632.14471573000003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5022.1392787799996</v>
      </c>
      <c r="C176" s="130">
        <v>3978.1744119099999</v>
      </c>
      <c r="D176" s="130">
        <v>3967.1389270200002</v>
      </c>
      <c r="E176" s="130">
        <v>2735.91717776</v>
      </c>
      <c r="F176" s="130">
        <v>930.88965934999999</v>
      </c>
      <c r="G176" s="130">
        <v>300.33208990999998</v>
      </c>
      <c r="H176" s="130">
        <v>11.035484889999999</v>
      </c>
      <c r="I176" s="130">
        <v>4.1007340000000003E-2</v>
      </c>
      <c r="J176" s="130">
        <v>6.5552999999999998E-4</v>
      </c>
      <c r="K176" s="130">
        <v>10.99382202</v>
      </c>
      <c r="L176" s="130">
        <v>570.93463306000001</v>
      </c>
      <c r="M176" s="130">
        <v>557.47007908</v>
      </c>
      <c r="N176" s="130">
        <v>0.33846366999999999</v>
      </c>
      <c r="O176" s="130">
        <v>2.1669777200000002</v>
      </c>
      <c r="P176" s="130">
        <v>554.96463769000002</v>
      </c>
      <c r="Q176" s="130">
        <v>13.46455398</v>
      </c>
      <c r="R176" s="130">
        <v>0</v>
      </c>
      <c r="S176" s="130">
        <v>0</v>
      </c>
      <c r="T176" s="130">
        <v>13.46455398</v>
      </c>
      <c r="U176" s="130">
        <v>473.03023381000003</v>
      </c>
      <c r="V176" s="130">
        <v>630.29015855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5138.5963404300001</v>
      </c>
      <c r="C177" s="130">
        <v>4058.1366967600002</v>
      </c>
      <c r="D177" s="130">
        <v>4047.0425200999998</v>
      </c>
      <c r="E177" s="130">
        <v>2774.64713975</v>
      </c>
      <c r="F177" s="130">
        <v>969.25468932000001</v>
      </c>
      <c r="G177" s="130">
        <v>303.14069103000003</v>
      </c>
      <c r="H177" s="130">
        <v>11.09417666</v>
      </c>
      <c r="I177" s="130">
        <v>2.609531E-2</v>
      </c>
      <c r="J177" s="130">
        <v>6.581E-4</v>
      </c>
      <c r="K177" s="130">
        <v>11.067423249999999</v>
      </c>
      <c r="L177" s="130">
        <v>581.13755536999997</v>
      </c>
      <c r="M177" s="130">
        <v>567.73681077000003</v>
      </c>
      <c r="N177" s="130">
        <v>0.27696067000000002</v>
      </c>
      <c r="O177" s="130">
        <v>2.0488812200000002</v>
      </c>
      <c r="P177" s="130">
        <v>565.41096888000004</v>
      </c>
      <c r="Q177" s="130">
        <v>13.400744599999999</v>
      </c>
      <c r="R177" s="130">
        <v>0</v>
      </c>
      <c r="S177" s="130">
        <v>0</v>
      </c>
      <c r="T177" s="130">
        <v>13.400744599999999</v>
      </c>
      <c r="U177" s="130">
        <v>499.32208830000002</v>
      </c>
      <c r="V177" s="130">
        <v>640.26620828</v>
      </c>
      <c r="W177" s="130"/>
      <c r="X177" s="130"/>
      <c r="Y177" s="130"/>
      <c r="Z177" s="130"/>
      <c r="AA177" s="130"/>
      <c r="AB177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227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31">
        <v>38366.37038077</v>
      </c>
      <c r="C170" s="32">
        <v>59.80913468</v>
      </c>
      <c r="D170" s="131">
        <v>26.291888710000002</v>
      </c>
      <c r="E170" s="131">
        <v>33.517245970000005</v>
      </c>
      <c r="F170" s="131">
        <v>152.30953427999998</v>
      </c>
      <c r="G170" s="131">
        <v>98.783793790000004</v>
      </c>
      <c r="H170" s="131">
        <v>53.525740490000004</v>
      </c>
      <c r="I170" s="131">
        <v>13614.51553633</v>
      </c>
      <c r="J170" s="131">
        <v>1007.95557425</v>
      </c>
      <c r="K170" s="131">
        <v>12606.559962079999</v>
      </c>
      <c r="L170" s="131">
        <v>24539.73617548</v>
      </c>
      <c r="M170" s="131">
        <v>24185.511717729998</v>
      </c>
      <c r="N170" s="131">
        <v>354.22445775</v>
      </c>
      <c r="O170" s="131">
        <v>2.9217962799999997</v>
      </c>
      <c r="P170" s="131">
        <v>26.698541810000002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31">
        <v>38542.153201159999</v>
      </c>
      <c r="C171" s="32">
        <v>54.450727709999995</v>
      </c>
      <c r="D171" s="131">
        <v>21.431932029999999</v>
      </c>
      <c r="E171" s="131">
        <v>33.018795679999997</v>
      </c>
      <c r="F171" s="131">
        <v>157.25595083000002</v>
      </c>
      <c r="G171" s="131">
        <v>95.311205430000001</v>
      </c>
      <c r="H171" s="131">
        <v>61.944745400000002</v>
      </c>
      <c r="I171" s="131">
        <v>13334.499054729999</v>
      </c>
      <c r="J171" s="131">
        <v>1017.4635406799999</v>
      </c>
      <c r="K171" s="131">
        <v>12317.03551405</v>
      </c>
      <c r="L171" s="131">
        <v>24995.947467890001</v>
      </c>
      <c r="M171" s="131">
        <v>24656.473887529999</v>
      </c>
      <c r="N171" s="131">
        <v>339.47358036000003</v>
      </c>
      <c r="O171" s="131">
        <v>1.2101874400000001</v>
      </c>
      <c r="P171" s="131">
        <v>32.615316930000006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31">
        <v>39627.237261670001</v>
      </c>
      <c r="C172" s="32">
        <v>57.541017599999996</v>
      </c>
      <c r="D172" s="131">
        <v>23.30531135</v>
      </c>
      <c r="E172" s="131">
        <v>34.23570625</v>
      </c>
      <c r="F172" s="131">
        <v>163.02060191999999</v>
      </c>
      <c r="G172" s="131">
        <v>101.09052746</v>
      </c>
      <c r="H172" s="131">
        <v>61.93007446</v>
      </c>
      <c r="I172" s="131">
        <v>13761.829955630001</v>
      </c>
      <c r="J172" s="131">
        <v>1016.06153432</v>
      </c>
      <c r="K172" s="131">
        <v>12745.76842131</v>
      </c>
      <c r="L172" s="131">
        <v>25644.845686519999</v>
      </c>
      <c r="M172" s="131">
        <v>25276.56302786</v>
      </c>
      <c r="N172" s="131">
        <v>368.28265866000004</v>
      </c>
      <c r="O172" s="131">
        <v>4.1253822800000002</v>
      </c>
      <c r="P172" s="131">
        <v>30.534918669999996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31">
        <v>41269.667606479998</v>
      </c>
      <c r="C173" s="32">
        <v>54.700286239999997</v>
      </c>
      <c r="D173" s="131">
        <v>22.183932009999999</v>
      </c>
      <c r="E173" s="131">
        <v>32.516354230000005</v>
      </c>
      <c r="F173" s="131">
        <v>157.3700485</v>
      </c>
      <c r="G173" s="131">
        <v>96.155564249999998</v>
      </c>
      <c r="H173" s="131">
        <v>61.214484250000005</v>
      </c>
      <c r="I173" s="131">
        <v>15212.33186294</v>
      </c>
      <c r="J173" s="131">
        <v>954.02111734000005</v>
      </c>
      <c r="K173" s="131">
        <v>14258.3107456</v>
      </c>
      <c r="L173" s="131">
        <v>25845.265408799998</v>
      </c>
      <c r="M173" s="131">
        <v>25460.813249790001</v>
      </c>
      <c r="N173" s="131">
        <v>384.45215901000006</v>
      </c>
      <c r="O173" s="131">
        <v>3.2874649800000002</v>
      </c>
      <c r="P173" s="131">
        <v>31.113717489999999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31">
        <v>41647.046655990001</v>
      </c>
      <c r="C174" s="32">
        <v>55.277336229999996</v>
      </c>
      <c r="D174" s="131">
        <v>21.59920335</v>
      </c>
      <c r="E174" s="131">
        <v>33.67813288</v>
      </c>
      <c r="F174" s="131">
        <v>165.27694159999999</v>
      </c>
      <c r="G174" s="131">
        <v>101.59534467</v>
      </c>
      <c r="H174" s="131">
        <v>63.681596929999998</v>
      </c>
      <c r="I174" s="131">
        <v>15246.92600073</v>
      </c>
      <c r="J174" s="131">
        <v>1050.02404699</v>
      </c>
      <c r="K174" s="131">
        <v>14196.901953739998</v>
      </c>
      <c r="L174" s="131">
        <v>26179.566377429997</v>
      </c>
      <c r="M174" s="131">
        <v>25779.80496383</v>
      </c>
      <c r="N174" s="131">
        <v>399.76141360000003</v>
      </c>
      <c r="O174" s="131">
        <v>2.1371286</v>
      </c>
      <c r="P174" s="131">
        <v>31.26212726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31">
        <v>42312.746894570002</v>
      </c>
      <c r="C175" s="32">
        <v>64.064812630000006</v>
      </c>
      <c r="D175" s="131">
        <v>28.367473069999999</v>
      </c>
      <c r="E175" s="131">
        <v>35.697339560000003</v>
      </c>
      <c r="F175" s="131">
        <v>172.01969978</v>
      </c>
      <c r="G175" s="131">
        <v>111.65551986</v>
      </c>
      <c r="H175" s="131">
        <v>60.364179919999998</v>
      </c>
      <c r="I175" s="131">
        <v>15496.955284219999</v>
      </c>
      <c r="J175" s="131">
        <v>1033.9387340600001</v>
      </c>
      <c r="K175" s="131">
        <v>14463.016550159999</v>
      </c>
      <c r="L175" s="131">
        <v>26579.707097940001</v>
      </c>
      <c r="M175" s="131">
        <v>26195.829498450003</v>
      </c>
      <c r="N175" s="131">
        <v>383.87759948999997</v>
      </c>
      <c r="O175" s="131">
        <v>2.3012812600000001</v>
      </c>
      <c r="P175" s="131">
        <v>35.681575809999998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31">
        <v>42712.013256329999</v>
      </c>
      <c r="C176" s="32">
        <v>88.383699390000004</v>
      </c>
      <c r="D176" s="131">
        <v>49.287146130000004</v>
      </c>
      <c r="E176" s="131">
        <v>39.09655326</v>
      </c>
      <c r="F176" s="131">
        <v>190.19882080999997</v>
      </c>
      <c r="G176" s="131">
        <v>128.93891837999999</v>
      </c>
      <c r="H176" s="131">
        <v>61.259902429999997</v>
      </c>
      <c r="I176" s="131">
        <v>15736.49865713</v>
      </c>
      <c r="J176" s="131">
        <v>981.43447133000006</v>
      </c>
      <c r="K176" s="131">
        <v>14755.064185799998</v>
      </c>
      <c r="L176" s="131">
        <v>26696.932079000002</v>
      </c>
      <c r="M176" s="131">
        <v>26313.367314869996</v>
      </c>
      <c r="N176" s="131">
        <v>383.56476412999996</v>
      </c>
      <c r="O176" s="131">
        <v>1.81679371</v>
      </c>
      <c r="P176" s="131">
        <v>30.218276590000002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31">
        <v>42376.11058927</v>
      </c>
      <c r="C177" s="32">
        <v>95.252590799999993</v>
      </c>
      <c r="D177" s="131">
        <v>55.317524429999999</v>
      </c>
      <c r="E177" s="131">
        <v>39.935066370000001</v>
      </c>
      <c r="F177" s="131">
        <v>217.5075923</v>
      </c>
      <c r="G177" s="131">
        <v>152.6182996</v>
      </c>
      <c r="H177" s="131">
        <v>64.889292699999999</v>
      </c>
      <c r="I177" s="131">
        <v>15150.997190860002</v>
      </c>
      <c r="J177" s="131">
        <v>971.86602687999982</v>
      </c>
      <c r="K177" s="131">
        <v>14179.131163980001</v>
      </c>
      <c r="L177" s="131">
        <v>26912.353215310002</v>
      </c>
      <c r="M177" s="131">
        <v>26508.395765449997</v>
      </c>
      <c r="N177" s="131">
        <v>403.95744986</v>
      </c>
      <c r="O177" s="131">
        <v>1.49706264</v>
      </c>
      <c r="P177" s="131">
        <v>30.548075990000001</v>
      </c>
      <c r="Q177" s="32"/>
      <c r="R177" s="32"/>
      <c r="S177" s="32"/>
      <c r="T177" s="32"/>
      <c r="U177" s="32"/>
      <c r="V177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2024-12-27T09:10:02Z</dcterms:modified>
</cp:coreProperties>
</file>